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8" sheetId="4" r:id="rId4"/>
    <sheet name="10" sheetId="5" r:id="rId5"/>
  </sheets>
  <definedNames>
    <definedName name="_xlnm.Print_Area" localSheetId="0">'1'!$A$1:$F$79</definedName>
    <definedName name="_xlnm.Print_Area" localSheetId="4">'10'!$A$1:$J$17</definedName>
    <definedName name="_xlnm.Print_Area" localSheetId="1">'2'!$A$1:$K$82</definedName>
    <definedName name="_xlnm.Print_Area" localSheetId="2">'3'!$A$1:$D$23</definedName>
    <definedName name="_xlnm.Print_Area" localSheetId="3">'8'!$A$1:$D$17</definedName>
  </definedNames>
  <calcPr fullCalcOnLoad="1"/>
</workbook>
</file>

<file path=xl/sharedStrings.xml><?xml version="1.0" encoding="utf-8"?>
<sst xmlns="http://schemas.openxmlformats.org/spreadsheetml/2006/main" count="417" uniqueCount="323">
  <si>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</si>
  <si>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</si>
  <si>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</si>
  <si>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</si>
  <si>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</si>
  <si>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</si>
  <si>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</si>
  <si>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</si>
  <si>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</si>
  <si>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</si>
  <si>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</si>
  <si>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</si>
  <si>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</si>
  <si>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</si>
  <si>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</si>
  <si>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</si>
  <si>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</si>
  <si>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</si>
  <si>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</si>
  <si>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</si>
  <si>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</si>
  <si>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</si>
  <si>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</si>
  <si>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</si>
  <si>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</si>
  <si>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</si>
  <si>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</si>
  <si>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</si>
  <si>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</si>
  <si>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</si>
  <si>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</si>
  <si>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</si>
  <si>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</si>
  <si>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</si>
  <si>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</si>
  <si>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</si>
  <si>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</si>
  <si>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w złotych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</si>
  <si>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</si>
  <si>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</si>
  <si>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</si>
  <si>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</si>
  <si>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</si>
  <si>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</si>
  <si>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</si>
  <si>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</si>
  <si>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</si>
  <si>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</si>
  <si>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</si>
  <si>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</si>
  <si>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Stan środków obrotowych na początek roku</t>
  </si>
  <si>
    <t>Stan środków obrotowych na koniec roku</t>
  </si>
  <si>
    <t>§ 931</t>
  </si>
  <si>
    <t>z tego: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</si>
  <si>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</si>
  <si>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</si>
  <si>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</si>
  <si>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</si>
  <si>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</si>
  <si>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</si>
  <si>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</si>
  <si>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</si>
  <si>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</si>
  <si>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 xml:space="preserve">§ 944 </t>
  </si>
  <si>
    <t>Wydatki
ogółem
(6+10)</t>
  </si>
  <si>
    <t>Papiery wartościowe (obligacje)</t>
  </si>
  <si>
    <t>Wykup papierów wartościowych (obligacji)</t>
  </si>
  <si>
    <t>(* kol. 3 do wykorzystania fakultatywnego)</t>
  </si>
  <si>
    <t>Ogółem:</t>
  </si>
  <si>
    <t>* do wykorzystania fakultatywnego</t>
  </si>
  <si>
    <t>pochodne od 
wynagrodzeń</t>
  </si>
  <si>
    <t>wynagro-
dzenia</t>
  </si>
  <si>
    <t>Wynagro-
dzenia</t>
  </si>
  <si>
    <t>Pochodne od 
wynagro-dzeń</t>
  </si>
  <si>
    <t>Dotacje</t>
  </si>
  <si>
    <t>Wydatki na obsługę długu</t>
  </si>
  <si>
    <t>Kwota
2008 r.</t>
  </si>
  <si>
    <t>Plan
na 2008 r.</t>
  </si>
  <si>
    <t>Plan na 2008 r.</t>
  </si>
  <si>
    <t>Źródła dochodów</t>
  </si>
  <si>
    <t>Dział………….   Rozdział …………………</t>
  </si>
  <si>
    <t>Dochody
bieżące</t>
  </si>
  <si>
    <t>Dochody
majątkowe</t>
  </si>
  <si>
    <t>010</t>
  </si>
  <si>
    <t>0770</t>
  </si>
  <si>
    <t>400</t>
  </si>
  <si>
    <t>0830</t>
  </si>
  <si>
    <t>0910</t>
  </si>
  <si>
    <t>700</t>
  </si>
  <si>
    <t>0470</t>
  </si>
  <si>
    <t>0750</t>
  </si>
  <si>
    <t>0760</t>
  </si>
  <si>
    <t>710</t>
  </si>
  <si>
    <t>0490</t>
  </si>
  <si>
    <t>750</t>
  </si>
  <si>
    <t>0690</t>
  </si>
  <si>
    <t>0920</t>
  </si>
  <si>
    <t>0970</t>
  </si>
  <si>
    <t>2010</t>
  </si>
  <si>
    <t>2360</t>
  </si>
  <si>
    <t>751</t>
  </si>
  <si>
    <t>754</t>
  </si>
  <si>
    <t>756</t>
  </si>
  <si>
    <t>0010</t>
  </si>
  <si>
    <t>0020</t>
  </si>
  <si>
    <t>0310</t>
  </si>
  <si>
    <t>0320</t>
  </si>
  <si>
    <t>0330</t>
  </si>
  <si>
    <t>0340</t>
  </si>
  <si>
    <t>0350</t>
  </si>
  <si>
    <t>0360</t>
  </si>
  <si>
    <t>0400</t>
  </si>
  <si>
    <t>0410</t>
  </si>
  <si>
    <t>0430</t>
  </si>
  <si>
    <t>0460</t>
  </si>
  <si>
    <t>0480</t>
  </si>
  <si>
    <t>0500</t>
  </si>
  <si>
    <t>2680</t>
  </si>
  <si>
    <t>758</t>
  </si>
  <si>
    <t>2920</t>
  </si>
  <si>
    <t>801</t>
  </si>
  <si>
    <t>2030</t>
  </si>
  <si>
    <t>851</t>
  </si>
  <si>
    <t>852</t>
  </si>
  <si>
    <t>921</t>
  </si>
  <si>
    <t>6330</t>
  </si>
  <si>
    <t>6338</t>
  </si>
  <si>
    <t>ROLNICTWO I ŁOWIECTWO</t>
  </si>
  <si>
    <t>WYTWARZANIE I ZAOPATRZENIE W ENERGIĘ ELEKTRYCZNĄ, GAZ, WODĘ</t>
  </si>
  <si>
    <t>GOSPODARKA MIESZKANIOWA</t>
  </si>
  <si>
    <t>DZIAŁALNOŚĆ USŁUGOWA</t>
  </si>
  <si>
    <t>ADMINISTRACJA PUBLICZNA</t>
  </si>
  <si>
    <t>URZĘDY NACZELNYCH ORGANÓW WŁADZY PAŃSTWOWEJ,KONTROLI I OCHRONY PRAWA ORAZ SĄDOWNICTWA</t>
  </si>
  <si>
    <t>BEZPIECZEŃSTWO PUBLICZNE I OCHRONA PRZECIWPORZAROWA</t>
  </si>
  <si>
    <t xml:space="preserve">DOCHODY OD OSÓB PRAWNYCH, OD OSÓB FIZYCZNYCH I OD INNYCH JEDNOSTEK NIEPOSIADAJĄCYCH OSOBOWOŚCI PRAWNEJ ORAZ WYDATKI ZWIĄZANE Z ICH POBOREM </t>
  </si>
  <si>
    <t>RÓŻNE ROZLICZENIA</t>
  </si>
  <si>
    <t>OŚWIATA I WYCHOWANIE</t>
  </si>
  <si>
    <t>OCHRONA ZDROWIA</t>
  </si>
  <si>
    <t>POMOC SPOŁECZNA</t>
  </si>
  <si>
    <t>KULTURA I OCHRONA DZIEDZICTWA NARODOWEGO</t>
  </si>
  <si>
    <t>Wpływy z tytułu odpłatnego nabycia prawa własności oraz prawa użytkowania wieczytego nieruchomości</t>
  </si>
  <si>
    <t>wpływy z uslug</t>
  </si>
  <si>
    <t>odsetki od nieterminowych wpłat z tytułu podatków i opłat</t>
  </si>
  <si>
    <t>wplywy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</si>
  <si>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</si>
  <si>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</si>
  <si>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wpłaty z tytułu odplatnego nabycia prawa własności oraz prawa użytkowania wieczystego nieruchomości</t>
  </si>
  <si>
    <t>wpływy z innych lokalnych opłat pobieranych przez jednostki samorządu terytorialnego na podstawie odrębnych ustaw</t>
  </si>
  <si>
    <t>dochody z najmu i dzierżawy składników majątkowych Skarbu Państwa, jednostek samorządu terytorialnego lub innych jednostek zaliczanych do sektora finansów publicznych oraz innych umów o podobnym charakerze</t>
  </si>
  <si>
    <t>wpływy z usług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</si>
  <si>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</si>
  <si>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</si>
  <si>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wpływy z różnych dochodów</t>
  </si>
  <si>
    <t>dotacje celowe otrzymane z budżetu państwa na realizację zadań bieżących z zakresu administracji rzadowej oraz innych zadań zleconych gminie ustawami</t>
  </si>
  <si>
    <t>dochody jednostek samorzady terytorialnego związane z realizacją zadań z zakresu administracji rządowej oraz innych zadań zleconych ustawami</t>
  </si>
  <si>
    <t>dotacje celowe otrzymane z budżetu państwa na realizację zadań bieżących z zakresu administracji rządowej oraz innych zadań zleconych gminie ustawami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</si>
  <si>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</si>
  <si>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</si>
  <si>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</si>
  <si>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</si>
  <si>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</si>
  <si>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</si>
  <si>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</si>
  <si>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</si>
  <si>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produktowej</t>
  </si>
  <si>
    <t>wpływy z opłaty skarbowej</t>
  </si>
  <si>
    <t>wpywy z opłaty targowej</t>
  </si>
  <si>
    <t>wpływy z opłaty eksploatacyjnej</t>
  </si>
  <si>
    <t>wpływy z opłat za wydawanie zezwoleń na sprzedaż alkoholu</t>
  </si>
  <si>
    <t>wpywy z innych lokalnych opłat pobieranych przez jednostki samorządu terytorialnego na podstawie odrębnych ustaw</t>
  </si>
  <si>
    <t>podatek od czynności cywilnoprawnych</t>
  </si>
  <si>
    <t>wpływy z róznych opłat</t>
  </si>
  <si>
    <t>odsetki od nieterminowych wpłat z tytułu podatkow i opłat</t>
  </si>
  <si>
    <t>rekompensaty utraconych dochodów w podatkach i opłatach lokalnych</t>
  </si>
  <si>
    <t>subwencje ogólne z budżetu państwa</t>
  </si>
  <si>
    <t>dotacje celowe otrzymane z budżetu państwa na realizację własnych zadań bieżących gmin</t>
  </si>
  <si>
    <t>wplywy z usług</t>
  </si>
  <si>
    <t>dotacje celowe otrzymane z budżetu państwa na realizację zadań bieżących państwa na realizację własnych zadań bieżących gmin</t>
  </si>
  <si>
    <t>dotacje celowe otrzymane z budżetu państwa na realizację inwestycji i zakupów inwestycyjnych własnych gmin</t>
  </si>
  <si>
    <t>Dochody
budżetu Gminy DYGOWO
w 2008 r.</t>
  </si>
  <si>
    <t>Wydatki
budżetu Gminy DYGOWO
w 2008 r.</t>
  </si>
  <si>
    <t>01008</t>
  </si>
  <si>
    <t>Budowa i utrzymanie urządzeń wodnych</t>
  </si>
  <si>
    <t>01030</t>
  </si>
  <si>
    <t>Izby rolnicze</t>
  </si>
  <si>
    <t>WYTWARZANIE I ZAOPATRZENIE W ENERGIĘ GAZ I WODĘ</t>
  </si>
  <si>
    <t>40002</t>
  </si>
  <si>
    <t>Dostarczanie wody</t>
  </si>
  <si>
    <t>TRANSPORT I ŁĄCZNOŚĆ</t>
  </si>
  <si>
    <t>70005</t>
  </si>
  <si>
    <t>71004</t>
  </si>
  <si>
    <t>Plany zagospodarowania przestrzennego</t>
  </si>
  <si>
    <t>71014</t>
  </si>
  <si>
    <t>71035</t>
  </si>
  <si>
    <t>Cmentarze</t>
  </si>
  <si>
    <t>75011</t>
  </si>
  <si>
    <t>Urzędy wojewódzkie</t>
  </si>
  <si>
    <t>75022</t>
  </si>
  <si>
    <t>Rady Gmin</t>
  </si>
  <si>
    <t>75023</t>
  </si>
  <si>
    <t>Urzędy gmin</t>
  </si>
  <si>
    <t>75075</t>
  </si>
  <si>
    <t>Promocja jednostek samorządu terytorialnego</t>
  </si>
  <si>
    <t>30.000</t>
  </si>
  <si>
    <t>75095</t>
  </si>
  <si>
    <t>Pozostała działalność</t>
  </si>
  <si>
    <t xml:space="preserve">URZĘDY NACZELNYCH ORGANÓW WŁADZY PAŃSTWOWEJ, KONTROLI I OCHRONY PRAWA ORAZ SĄDOWNICTWA </t>
  </si>
  <si>
    <t>75101</t>
  </si>
  <si>
    <t>Urzędy Naczelnych organów władzy państwowej, kontroli i ochrony prawa</t>
  </si>
  <si>
    <t>BEZPIECZEŃSTWO PUBLICZNE I OCHRONA PRZECIWPOŻAROWA</t>
  </si>
  <si>
    <t>75412</t>
  </si>
  <si>
    <t>Ochotnicze straże pożarne</t>
  </si>
  <si>
    <t>75416</t>
  </si>
  <si>
    <t>Straż miejska</t>
  </si>
  <si>
    <t>DOCHODY OD OSÓB PRAWNYCH, OD OSÓB FIZYCZNYCH I OD INNYCH JEDNOSTEK NIE POSIADAJĄCYCH OSOBOWOŚCI PRAWNEJ</t>
  </si>
  <si>
    <t>75647</t>
  </si>
  <si>
    <t>Pobór podatków opłat i niepodatkowych należności budżetowych</t>
  </si>
  <si>
    <t>757</t>
  </si>
  <si>
    <t>OBSŁUGA DŁUGU PUBLICZNEGO</t>
  </si>
  <si>
    <t>75702</t>
  </si>
  <si>
    <t>Obsługa papirów wartościowych, kredytów i pożyczek jednostek samorządu terytorialnrgo</t>
  </si>
  <si>
    <t>rezerwy celowe</t>
  </si>
  <si>
    <t>75814</t>
  </si>
  <si>
    <t>75818</t>
  </si>
  <si>
    <t>Różne rozliczenia finansowe</t>
  </si>
  <si>
    <t>Rezerwy ogólne</t>
  </si>
  <si>
    <t>OSWIATA I WYCHOWANIE</t>
  </si>
  <si>
    <t>80101</t>
  </si>
  <si>
    <t>Szkiły podstawowe</t>
  </si>
  <si>
    <t>80103</t>
  </si>
  <si>
    <t>Oddzialy przedszkolne w szkołach podstawowych</t>
  </si>
  <si>
    <t>80110</t>
  </si>
  <si>
    <t>Gimnazja</t>
  </si>
  <si>
    <t>80113</t>
  </si>
  <si>
    <t>Dowożenia uczniów do szkół</t>
  </si>
  <si>
    <t>80114</t>
  </si>
  <si>
    <t>Zespoły ekonomiczno-administracyjne szkół</t>
  </si>
  <si>
    <t>80146</t>
  </si>
  <si>
    <t>Placówki dokształcania i doskonalenia nauczycieli</t>
  </si>
  <si>
    <t>80195</t>
  </si>
  <si>
    <t>85153</t>
  </si>
  <si>
    <t>85154</t>
  </si>
  <si>
    <t>Zwalczanie narkomanii</t>
  </si>
  <si>
    <t>Przeciwdziałanie alkoholizmowi</t>
  </si>
  <si>
    <t>85195</t>
  </si>
  <si>
    <t>Pozostała dzialalność</t>
  </si>
  <si>
    <t>85202</t>
  </si>
  <si>
    <t>Domy pomocy społecznej</t>
  </si>
  <si>
    <t>85203</t>
  </si>
  <si>
    <t>Ośrodki wsparcia</t>
  </si>
  <si>
    <t>85212</t>
  </si>
  <si>
    <t>Świadczenia rodzinne oraz składki na ubezpieczenia emerytalne i rentowe z ubezpieczenia społecznego</t>
  </si>
  <si>
    <t>85213</t>
  </si>
  <si>
    <t>Składki na ubezpieczenia społeczne opłacane za osoby pobierające niektóre świadczenia z pomocy społecznej</t>
  </si>
  <si>
    <t>85214</t>
  </si>
  <si>
    <t>85215</t>
  </si>
  <si>
    <t>Dodatki mieszkaniowe</t>
  </si>
  <si>
    <t>85219</t>
  </si>
  <si>
    <t>Ośrodki pomocy społecznej</t>
  </si>
  <si>
    <t>85228</t>
  </si>
  <si>
    <t>uslugi opiekuńcze i specjalistyczne uslugi opiekuńcze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</si>
  <si>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</si>
  <si>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</si>
  <si>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</si>
  <si>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</si>
  <si>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</si>
  <si>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</si>
  <si>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</si>
  <si>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</si>
  <si>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</si>
  <si>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</si>
  <si>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</si>
  <si>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</si>
  <si>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</si>
  <si>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</si>
  <si>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</si>
  <si>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90015</t>
  </si>
  <si>
    <t>Oświetlenie ulic, placów i dróg</t>
  </si>
  <si>
    <t>90095</t>
  </si>
  <si>
    <t>925</t>
  </si>
  <si>
    <t>OGRODY BOTANICZNE I ZOOLOGICZNE ORAZ NATURALNE OBSZARY I OBIEKTY CHRONIONEJ PRZYRODY</t>
  </si>
  <si>
    <t>92502</t>
  </si>
  <si>
    <t>Parki krajowe</t>
  </si>
  <si>
    <t>926</t>
  </si>
  <si>
    <t>KULTURA FIZYCZNA I SPORT</t>
  </si>
  <si>
    <t>92695</t>
  </si>
  <si>
    <t>Zasilki i pomoc w naturze oraz składki na ubezpieczenie społeczne</t>
  </si>
  <si>
    <t>92109</t>
  </si>
  <si>
    <t>Domy i ośrodki kultury, świetlice i kluby</t>
  </si>
  <si>
    <t>92116</t>
  </si>
  <si>
    <t>Biblioteki</t>
  </si>
  <si>
    <t>Plan
na 2008 r (6+10)</t>
  </si>
  <si>
    <t>60013</t>
  </si>
  <si>
    <t>Drogi publiczne wojewódzkie</t>
  </si>
  <si>
    <t>60016</t>
  </si>
  <si>
    <t>Drogi publiczne gminne</t>
  </si>
  <si>
    <t>Gospodarka gruntami i nieruchomościami</t>
  </si>
  <si>
    <t>75414</t>
  </si>
  <si>
    <t>Obrona cywilna</t>
  </si>
  <si>
    <t>Opracowania geodezyjne i kartograficzne</t>
  </si>
  <si>
    <t>wpływy z różnych dochodów (mandaty)</t>
  </si>
  <si>
    <t>OGRODY BOTANICZNE I ZOOLOGICZNE ORAZ NATURALNE OBSZARY I OBIEKTY OCHRONY PRZYRODY</t>
  </si>
  <si>
    <t>Dochody i wydatki
budżetu Gminy DYGOWO
związane z realizacją zadań z zakresu administracji rządowej i innych zadań zleconych odrębnymi ustawami
w 2008 r.</t>
  </si>
  <si>
    <t>Plan przychodów i wydatków 
Gminnego/Powiatowego Funduszu Ochrony Środowiska i Gospodarki Wodnej
Gminy DYGOWO w 2008 r.</t>
  </si>
  <si>
    <t>1080</t>
  </si>
  <si>
    <t>Różne, w tym określone ustawowo przychody funduszy celowych</t>
  </si>
  <si>
    <t>zakup materiałów i wyposażenia</t>
  </si>
  <si>
    <t>zakup usług pozostałych</t>
  </si>
  <si>
    <t>5.000</t>
  </si>
  <si>
    <t>85201</t>
  </si>
  <si>
    <t>Placówki opiekuńczo wychowawcze</t>
  </si>
  <si>
    <t>Przychody i rozchody
budżetu Gminy DYGOWO
w 2008 r.</t>
  </si>
  <si>
    <t>0960</t>
  </si>
  <si>
    <t>otrzymane spadki, zapisy i darowizny w postaci pieniężnej</t>
  </si>
  <si>
    <t>7.240</t>
  </si>
  <si>
    <t>70095</t>
  </si>
  <si>
    <t>92120</t>
  </si>
  <si>
    <t>Ochrona zabytków i opieka nad zabytkami</t>
  </si>
  <si>
    <t xml:space="preserve">Załącznik Nr 1
do uchwały Nr XIV/100/07
Rady Gmin Dygowo
</t>
  </si>
  <si>
    <t>Załącznik Nr 2
do uchwały Nr XIV/100/07
Rady Gminy 
w Dygowie</t>
  </si>
  <si>
    <t>Załącznik Nr 3
do uchwały Nr XIV/100/07
Rady GminyDygowo</t>
  </si>
  <si>
    <t>Załącznik Nr 8
do uchwały Nr XIV/100/07
Rady Gminy w Dygowie</t>
  </si>
  <si>
    <t>Załącznik Nr 10
do uchwały NrXIV/100/07
Rady Gminy w Dygowie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</si>
</sst>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_ ;\-#,##0\ "/>
    <numFmt numFmtId="173" formatCode="0;[Red]0"/>
    <numFmt numFmtId="174" formatCode="#,##0;[Red]#,##0"/>
    <numFmt numFmtId="175" formatCode="#,##0.0"/>
  </numFmts>
  <fonts count="1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5"/>
      <name val="Arial"/>
      <family val="2"/>
    </font>
    <font>
      <i/>
      <u val="single"/>
      <sz val="8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6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2" borderId="1" xfId="0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10" fillId="0" borderId="9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9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8" xfId="0" applyNumberFormat="1" applyFont="1" applyBorder="1" applyAlignment="1">
      <alignment horizontal="right" vertical="top" wrapText="1"/>
    </xf>
    <xf numFmtId="49" fontId="10" fillId="0" borderId="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vertical="top" wrapText="1"/>
    </xf>
    <xf numFmtId="41" fontId="3" fillId="0" borderId="1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174" fontId="10" fillId="0" borderId="2" xfId="0" applyNumberFormat="1" applyFont="1" applyBorder="1" applyAlignment="1">
      <alignment vertical="top" wrapText="1"/>
    </xf>
    <xf numFmtId="174" fontId="7" fillId="0" borderId="3" xfId="0" applyNumberFormat="1" applyFont="1" applyBorder="1" applyAlignment="1">
      <alignment vertical="top" wrapText="1"/>
    </xf>
    <xf numFmtId="174" fontId="10" fillId="0" borderId="3" xfId="0" applyNumberFormat="1" applyFont="1" applyBorder="1" applyAlignment="1">
      <alignment vertical="top" wrapText="1"/>
    </xf>
    <xf numFmtId="174" fontId="7" fillId="0" borderId="3" xfId="0" applyNumberFormat="1" applyFont="1" applyBorder="1" applyAlignment="1">
      <alignment horizontal="right" vertical="top" wrapText="1"/>
    </xf>
    <xf numFmtId="174" fontId="7" fillId="0" borderId="11" xfId="0" applyNumberFormat="1" applyFont="1" applyBorder="1" applyAlignment="1">
      <alignment vertical="top" wrapText="1"/>
    </xf>
    <xf numFmtId="174" fontId="10" fillId="0" borderId="11" xfId="0" applyNumberFormat="1" applyFont="1" applyBorder="1" applyAlignment="1">
      <alignment vertical="top" wrapText="1"/>
    </xf>
    <xf numFmtId="174" fontId="7" fillId="0" borderId="11" xfId="0" applyNumberFormat="1" applyFont="1" applyBorder="1" applyAlignment="1">
      <alignment horizontal="right" vertical="top" wrapText="1"/>
    </xf>
    <xf numFmtId="174" fontId="10" fillId="0" borderId="11" xfId="0" applyNumberFormat="1" applyFont="1" applyBorder="1" applyAlignment="1">
      <alignment horizontal="right" vertical="top" wrapText="1"/>
    </xf>
    <xf numFmtId="174" fontId="17" fillId="0" borderId="11" xfId="0" applyNumberFormat="1" applyFont="1" applyBorder="1" applyAlignment="1">
      <alignment vertical="top" wrapText="1"/>
    </xf>
    <xf numFmtId="174" fontId="1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3" fontId="10" fillId="0" borderId="8" xfId="0" applyNumberFormat="1" applyFont="1" applyBorder="1" applyAlignment="1">
      <alignment vertical="top" wrapText="1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"/>
  <dimension ref="A1:H87"/>
  <sheetViews>
    <sheetView showGridLines="0" tabSelected="1" defaultGridColor="0" colorId="7" workbookViewId="0" topLeftCell="A58">
      <selection activeCell="G1" sqref="G1"/>
    </sheetView>
  </sheetViews>
  <sheetFormatPr defaultColWidth="9.00390625" defaultRowHeight="12.75"/>
  <cols>
    <col min="1" max="2" width="6.00390625" style="0" customWidth="1"/>
    <col min="3" max="3" width="46.00390625" style="0" customWidth="1"/>
    <col min="4" max="4" width="18.00390625" style="0" customWidth="1"/>
    <col min="5" max="6" width="18.00390625" style="1" customWidth="1"/>
  </cols>
  <sheetData>
    <row r="1" spans="5:6" ht="48.75" customHeight="1">
      <c r="E1" s="120" t="s">
        <v>318</v>
      </c>
      <c r="F1" s="120"/>
    </row>
    <row r="2" spans="1:6" ht="42" customHeight="1">
      <c r="A2" s="121" t="s">
        <v>179</v>
      </c>
      <c r="B2" s="121"/>
      <c r="C2" s="121"/>
      <c r="D2" s="121"/>
      <c r="E2" s="121"/>
      <c r="F2" s="122"/>
    </row>
    <row r="3" spans="1:8" ht="9.75" customHeight="1">
      <c r="A3" s="37"/>
      <c r="B3" s="37"/>
      <c r="C3" s="37"/>
      <c r="D3" s="37"/>
      <c r="E3" s="37"/>
      <c r="F3" s="42" t="s">
        <v>37</v>
      </c>
      <c r="H3">
        <f>SUM(D7,D9,D12,D17,D21,D28,D30,D32,D52,D54,D59,D61,D66,D77)</f>
        <v>25461524</v>
      </c>
    </row>
    <row r="4" spans="1:6" s="27" customFormat="1" ht="15" customHeight="1">
      <c r="A4" s="123" t="s">
        <v>2</v>
      </c>
      <c r="B4" s="123" t="s">
        <v>4</v>
      </c>
      <c r="C4" s="123" t="s">
        <v>79</v>
      </c>
      <c r="D4" s="123" t="s">
        <v>77</v>
      </c>
      <c r="E4" s="123" t="s">
        <v>53</v>
      </c>
      <c r="F4" s="123"/>
    </row>
    <row r="5" spans="1:6" s="34" customFormat="1" ht="51" customHeight="1">
      <c r="A5" s="123"/>
      <c r="B5" s="123"/>
      <c r="C5" s="123"/>
      <c r="D5" s="123"/>
      <c r="E5" s="43" t="s">
        <v>81</v>
      </c>
      <c r="F5" s="43" t="s">
        <v>82</v>
      </c>
    </row>
    <row r="6" spans="1:6" s="27" customFormat="1" ht="12.75">
      <c r="A6" s="44">
        <v>1</v>
      </c>
      <c r="B6" s="44">
        <v>3</v>
      </c>
      <c r="C6" s="44">
        <v>4</v>
      </c>
      <c r="D6" s="44">
        <v>5</v>
      </c>
      <c r="E6" s="44">
        <v>6</v>
      </c>
      <c r="F6" s="44">
        <v>7</v>
      </c>
    </row>
    <row r="7" spans="1:6" s="27" customFormat="1" ht="12.75">
      <c r="A7" s="60" t="s">
        <v>83</v>
      </c>
      <c r="B7" s="56"/>
      <c r="C7" s="62" t="s">
        <v>127</v>
      </c>
      <c r="D7" s="107">
        <v>179911</v>
      </c>
      <c r="E7" s="107"/>
      <c r="F7" s="108">
        <v>179911</v>
      </c>
    </row>
    <row r="8" spans="1:6" s="27" customFormat="1" ht="38.25">
      <c r="A8" s="57"/>
      <c r="B8" s="65" t="s">
        <v>84</v>
      </c>
      <c r="C8" s="45" t="s">
        <v>140</v>
      </c>
      <c r="D8" s="109">
        <v>179911</v>
      </c>
      <c r="E8" s="109"/>
      <c r="F8" s="109">
        <v>179911</v>
      </c>
    </row>
    <row r="9" spans="1:6" s="27" customFormat="1" ht="25.5">
      <c r="A9" s="59" t="s">
        <v>85</v>
      </c>
      <c r="B9" s="66"/>
      <c r="C9" s="58" t="s">
        <v>128</v>
      </c>
      <c r="D9" s="110">
        <v>6000</v>
      </c>
      <c r="E9" s="110">
        <v>6000</v>
      </c>
      <c r="F9" s="110"/>
    </row>
    <row r="10" spans="1:6" s="27" customFormat="1" ht="12.75">
      <c r="A10" s="59"/>
      <c r="B10" s="65" t="s">
        <v>86</v>
      </c>
      <c r="C10" s="45" t="s">
        <v>141</v>
      </c>
      <c r="D10" s="109">
        <v>5000</v>
      </c>
      <c r="E10" s="109">
        <v>5000</v>
      </c>
      <c r="F10" s="109"/>
    </row>
    <row r="11" spans="1:6" s="27" customFormat="1" ht="25.5">
      <c r="A11" s="57"/>
      <c r="B11" s="65" t="s">
        <v>87</v>
      </c>
      <c r="C11" s="45" t="s">
        <v>142</v>
      </c>
      <c r="D11" s="109">
        <v>1000</v>
      </c>
      <c r="E11" s="109">
        <v>1000</v>
      </c>
      <c r="F11" s="109"/>
    </row>
    <row r="12" spans="1:6" s="27" customFormat="1" ht="12.75">
      <c r="A12" s="59" t="s">
        <v>88</v>
      </c>
      <c r="B12" s="66"/>
      <c r="C12" s="58" t="s">
        <v>129</v>
      </c>
      <c r="D12" s="110">
        <v>219938</v>
      </c>
      <c r="E12" s="110">
        <v>6379</v>
      </c>
      <c r="F12" s="110">
        <v>213559</v>
      </c>
    </row>
    <row r="13" spans="1:6" s="27" customFormat="1" ht="25.5">
      <c r="A13" s="59"/>
      <c r="B13" s="65" t="s">
        <v>89</v>
      </c>
      <c r="C13" s="45" t="s">
        <v>143</v>
      </c>
      <c r="D13" s="109">
        <v>683</v>
      </c>
      <c r="E13" s="109">
        <v>683</v>
      </c>
      <c r="F13" s="109"/>
    </row>
    <row r="14" spans="1:6" s="27" customFormat="1" ht="63.75">
      <c r="A14" s="57"/>
      <c r="B14" s="65" t="s">
        <v>90</v>
      </c>
      <c r="C14" s="45" t="s">
        <v>144</v>
      </c>
      <c r="D14" s="109">
        <v>5696</v>
      </c>
      <c r="E14" s="109">
        <v>5696</v>
      </c>
      <c r="F14" s="109"/>
    </row>
    <row r="15" spans="1:6" s="27" customFormat="1" ht="38.25">
      <c r="A15" s="57"/>
      <c r="B15" s="65" t="s">
        <v>91</v>
      </c>
      <c r="C15" s="45" t="s">
        <v>145</v>
      </c>
      <c r="D15" s="109">
        <v>5401</v>
      </c>
      <c r="E15" s="109"/>
      <c r="F15" s="109">
        <v>5401</v>
      </c>
    </row>
    <row r="16" spans="1:6" s="27" customFormat="1" ht="25.5">
      <c r="A16" s="57"/>
      <c r="B16" s="65" t="s">
        <v>84</v>
      </c>
      <c r="C16" s="45" t="s">
        <v>146</v>
      </c>
      <c r="D16" s="109">
        <v>208158</v>
      </c>
      <c r="E16" s="109"/>
      <c r="F16" s="109">
        <v>208158</v>
      </c>
    </row>
    <row r="17" spans="1:6" s="27" customFormat="1" ht="12.75">
      <c r="A17" s="59" t="s">
        <v>92</v>
      </c>
      <c r="B17" s="66"/>
      <c r="C17" s="58" t="s">
        <v>130</v>
      </c>
      <c r="D17" s="110">
        <v>26000</v>
      </c>
      <c r="E17" s="110">
        <v>26000</v>
      </c>
      <c r="F17" s="109"/>
    </row>
    <row r="18" spans="1:6" s="27" customFormat="1" ht="38.25">
      <c r="A18" s="59"/>
      <c r="B18" s="65" t="s">
        <v>93</v>
      </c>
      <c r="C18" s="45" t="s">
        <v>147</v>
      </c>
      <c r="D18" s="109">
        <v>5000</v>
      </c>
      <c r="E18" s="109">
        <v>5000</v>
      </c>
      <c r="F18" s="109"/>
    </row>
    <row r="19" spans="1:6" s="27" customFormat="1" ht="63.75">
      <c r="A19" s="57"/>
      <c r="B19" s="65" t="s">
        <v>90</v>
      </c>
      <c r="C19" s="45" t="s">
        <v>148</v>
      </c>
      <c r="D19" s="109">
        <v>500</v>
      </c>
      <c r="E19" s="109">
        <v>500</v>
      </c>
      <c r="F19" s="109"/>
    </row>
    <row r="20" spans="1:6" s="27" customFormat="1" ht="12.75">
      <c r="A20" s="57"/>
      <c r="B20" s="65" t="s">
        <v>86</v>
      </c>
      <c r="C20" s="45" t="s">
        <v>149</v>
      </c>
      <c r="D20" s="109">
        <v>20500</v>
      </c>
      <c r="E20" s="109">
        <v>20500</v>
      </c>
      <c r="F20" s="109"/>
    </row>
    <row r="21" spans="1:6" s="61" customFormat="1" ht="12.75">
      <c r="A21" s="59" t="s">
        <v>94</v>
      </c>
      <c r="B21" s="66"/>
      <c r="C21" s="58" t="s">
        <v>131</v>
      </c>
      <c r="D21" s="110">
        <v>117336</v>
      </c>
      <c r="E21" s="110">
        <v>117336</v>
      </c>
      <c r="F21" s="110"/>
    </row>
    <row r="22" spans="1:6" s="27" customFormat="1" ht="63.75">
      <c r="A22" s="57"/>
      <c r="B22" s="65" t="s">
        <v>90</v>
      </c>
      <c r="C22" s="45" t="s">
        <v>150</v>
      </c>
      <c r="D22" s="109">
        <v>43441</v>
      </c>
      <c r="E22" s="109">
        <v>43441</v>
      </c>
      <c r="F22" s="109"/>
    </row>
    <row r="23" spans="1:6" s="27" customFormat="1" ht="12.75">
      <c r="A23" s="57"/>
      <c r="B23" s="65" t="s">
        <v>86</v>
      </c>
      <c r="C23" s="45" t="s">
        <v>149</v>
      </c>
      <c r="D23" s="109">
        <v>5000</v>
      </c>
      <c r="E23" s="109">
        <v>5000</v>
      </c>
      <c r="F23" s="109"/>
    </row>
    <row r="24" spans="1:6" s="27" customFormat="1" ht="12.75">
      <c r="A24" s="57"/>
      <c r="B24" s="65" t="s">
        <v>96</v>
      </c>
      <c r="C24" s="45" t="s">
        <v>151</v>
      </c>
      <c r="D24" s="109">
        <v>20000</v>
      </c>
      <c r="E24" s="109">
        <v>20000</v>
      </c>
      <c r="F24" s="109"/>
    </row>
    <row r="25" spans="1:6" s="27" customFormat="1" ht="12.75">
      <c r="A25" s="57"/>
      <c r="B25" s="65" t="s">
        <v>97</v>
      </c>
      <c r="C25" s="45" t="s">
        <v>152</v>
      </c>
      <c r="D25" s="109">
        <v>500</v>
      </c>
      <c r="E25" s="109">
        <v>500</v>
      </c>
      <c r="F25" s="109"/>
    </row>
    <row r="26" spans="1:6" s="27" customFormat="1" ht="51">
      <c r="A26" s="57"/>
      <c r="B26" s="65" t="s">
        <v>98</v>
      </c>
      <c r="C26" s="45" t="s">
        <v>153</v>
      </c>
      <c r="D26" s="109">
        <v>48000</v>
      </c>
      <c r="E26" s="109">
        <v>48000</v>
      </c>
      <c r="F26" s="109"/>
    </row>
    <row r="27" spans="1:6" s="27" customFormat="1" ht="38.25">
      <c r="A27" s="57"/>
      <c r="B27" s="65" t="s">
        <v>99</v>
      </c>
      <c r="C27" s="45" t="s">
        <v>154</v>
      </c>
      <c r="D27" s="109">
        <v>700</v>
      </c>
      <c r="E27" s="109">
        <v>700</v>
      </c>
      <c r="F27" s="109"/>
    </row>
    <row r="28" spans="1:6" s="27" customFormat="1" ht="38.25">
      <c r="A28" s="59" t="s">
        <v>100</v>
      </c>
      <c r="B28" s="66"/>
      <c r="C28" s="58" t="s">
        <v>132</v>
      </c>
      <c r="D28" s="110">
        <v>875</v>
      </c>
      <c r="E28" s="110">
        <v>875</v>
      </c>
      <c r="F28" s="110"/>
    </row>
    <row r="29" spans="1:6" s="27" customFormat="1" ht="51">
      <c r="A29" s="57"/>
      <c r="B29" s="65" t="s">
        <v>98</v>
      </c>
      <c r="C29" s="45" t="s">
        <v>155</v>
      </c>
      <c r="D29" s="111">
        <v>875</v>
      </c>
      <c r="E29" s="109">
        <v>875</v>
      </c>
      <c r="F29" s="109"/>
    </row>
    <row r="30" spans="1:6" s="27" customFormat="1" ht="25.5">
      <c r="A30" s="59" t="s">
        <v>101</v>
      </c>
      <c r="B30" s="66"/>
      <c r="C30" s="58" t="s">
        <v>133</v>
      </c>
      <c r="D30" s="110">
        <v>500</v>
      </c>
      <c r="E30" s="110">
        <v>500</v>
      </c>
      <c r="F30" s="110"/>
    </row>
    <row r="31" spans="1:6" s="27" customFormat="1" ht="12.75">
      <c r="A31" s="57"/>
      <c r="B31" s="65" t="s">
        <v>97</v>
      </c>
      <c r="C31" s="45" t="s">
        <v>300</v>
      </c>
      <c r="D31" s="109">
        <v>500</v>
      </c>
      <c r="E31" s="109">
        <v>500</v>
      </c>
      <c r="F31" s="109"/>
    </row>
    <row r="32" spans="1:6" s="27" customFormat="1" ht="51">
      <c r="A32" s="59" t="s">
        <v>102</v>
      </c>
      <c r="B32" s="66"/>
      <c r="C32" s="58" t="s">
        <v>134</v>
      </c>
      <c r="D32" s="110">
        <v>3861401</v>
      </c>
      <c r="E32" s="110">
        <v>3861401</v>
      </c>
      <c r="F32" s="110"/>
    </row>
    <row r="33" spans="1:6" s="27" customFormat="1" ht="12.75">
      <c r="A33" s="63"/>
      <c r="B33" s="67" t="s">
        <v>103</v>
      </c>
      <c r="C33" s="64" t="s">
        <v>156</v>
      </c>
      <c r="D33" s="112">
        <v>1273712</v>
      </c>
      <c r="E33" s="112">
        <v>1273712</v>
      </c>
      <c r="F33" s="112"/>
    </row>
    <row r="34" spans="1:6" s="27" customFormat="1" ht="12.75">
      <c r="A34" s="63"/>
      <c r="B34" s="67" t="s">
        <v>104</v>
      </c>
      <c r="C34" s="64" t="s">
        <v>157</v>
      </c>
      <c r="D34" s="112">
        <v>157000</v>
      </c>
      <c r="E34" s="112">
        <v>157000</v>
      </c>
      <c r="F34" s="112"/>
    </row>
    <row r="35" spans="1:6" s="27" customFormat="1" ht="12.75">
      <c r="A35" s="63"/>
      <c r="B35" s="67" t="s">
        <v>105</v>
      </c>
      <c r="C35" s="64" t="s">
        <v>158</v>
      </c>
      <c r="D35" s="112">
        <v>1255816</v>
      </c>
      <c r="E35" s="112">
        <v>1255816</v>
      </c>
      <c r="F35" s="112"/>
    </row>
    <row r="36" spans="1:6" s="27" customFormat="1" ht="12.75">
      <c r="A36" s="63"/>
      <c r="B36" s="67" t="s">
        <v>106</v>
      </c>
      <c r="C36" s="64" t="s">
        <v>159</v>
      </c>
      <c r="D36" s="112">
        <v>895758</v>
      </c>
      <c r="E36" s="112">
        <v>895758</v>
      </c>
      <c r="F36" s="112"/>
    </row>
    <row r="37" spans="1:6" s="27" customFormat="1" ht="12.75">
      <c r="A37" s="63"/>
      <c r="B37" s="67" t="s">
        <v>107</v>
      </c>
      <c r="C37" s="64" t="s">
        <v>160</v>
      </c>
      <c r="D37" s="112">
        <v>49077</v>
      </c>
      <c r="E37" s="112">
        <v>49077</v>
      </c>
      <c r="F37" s="112"/>
    </row>
    <row r="38" spans="1:6" s="27" customFormat="1" ht="12.75">
      <c r="A38" s="63"/>
      <c r="B38" s="67" t="s">
        <v>108</v>
      </c>
      <c r="C38" s="64" t="s">
        <v>161</v>
      </c>
      <c r="D38" s="112">
        <v>11000</v>
      </c>
      <c r="E38" s="112">
        <v>11000</v>
      </c>
      <c r="F38" s="112"/>
    </row>
    <row r="39" spans="1:6" s="27" customFormat="1" ht="25.5">
      <c r="A39" s="63"/>
      <c r="B39" s="67" t="s">
        <v>109</v>
      </c>
      <c r="C39" s="64" t="s">
        <v>162</v>
      </c>
      <c r="D39" s="112">
        <v>500</v>
      </c>
      <c r="E39" s="112">
        <v>500</v>
      </c>
      <c r="F39" s="112"/>
    </row>
    <row r="40" spans="1:6" s="27" customFormat="1" ht="12.75">
      <c r="A40" s="63"/>
      <c r="B40" s="67" t="s">
        <v>110</v>
      </c>
      <c r="C40" s="64" t="s">
        <v>163</v>
      </c>
      <c r="D40" s="112">
        <v>3000</v>
      </c>
      <c r="E40" s="112">
        <v>3000</v>
      </c>
      <c r="F40" s="112"/>
    </row>
    <row r="41" spans="1:6" s="27" customFormat="1" ht="12.75">
      <c r="A41" s="63"/>
      <c r="B41" s="67" t="s">
        <v>111</v>
      </c>
      <c r="C41" s="64" t="s">
        <v>164</v>
      </c>
      <c r="D41" s="112">
        <v>500</v>
      </c>
      <c r="E41" s="112">
        <v>500</v>
      </c>
      <c r="F41" s="112"/>
    </row>
    <row r="42" spans="1:6" s="27" customFormat="1" ht="12.75">
      <c r="A42" s="63"/>
      <c r="B42" s="67" t="s">
        <v>112</v>
      </c>
      <c r="C42" s="64" t="s">
        <v>165</v>
      </c>
      <c r="D42" s="112">
        <v>20000</v>
      </c>
      <c r="E42" s="112">
        <v>20000</v>
      </c>
      <c r="F42" s="112"/>
    </row>
    <row r="43" spans="1:6" s="27" customFormat="1" ht="12.75">
      <c r="A43" s="63"/>
      <c r="B43" s="67" t="s">
        <v>113</v>
      </c>
      <c r="C43" s="64" t="s">
        <v>166</v>
      </c>
      <c r="D43" s="112">
        <v>6000</v>
      </c>
      <c r="E43" s="112">
        <v>6000</v>
      </c>
      <c r="F43" s="112"/>
    </row>
    <row r="44" spans="1:6" s="27" customFormat="1" ht="12.75">
      <c r="A44" s="63"/>
      <c r="B44" s="67" t="s">
        <v>114</v>
      </c>
      <c r="C44" s="64" t="s">
        <v>167</v>
      </c>
      <c r="D44" s="112">
        <v>30000</v>
      </c>
      <c r="E44" s="112">
        <v>30000</v>
      </c>
      <c r="F44" s="112"/>
    </row>
    <row r="45" spans="1:6" s="27" customFormat="1" ht="25.5">
      <c r="A45" s="63"/>
      <c r="B45" s="67" t="s">
        <v>115</v>
      </c>
      <c r="C45" s="64" t="s">
        <v>168</v>
      </c>
      <c r="D45" s="112">
        <v>42000</v>
      </c>
      <c r="E45" s="112">
        <v>42000</v>
      </c>
      <c r="F45" s="112"/>
    </row>
    <row r="46" spans="1:6" s="27" customFormat="1" ht="38.25">
      <c r="A46" s="63"/>
      <c r="B46" s="67" t="s">
        <v>93</v>
      </c>
      <c r="C46" s="64" t="s">
        <v>169</v>
      </c>
      <c r="D46" s="112">
        <v>6465</v>
      </c>
      <c r="E46" s="112">
        <v>6465</v>
      </c>
      <c r="F46" s="112"/>
    </row>
    <row r="47" spans="1:6" s="27" customFormat="1" ht="12.75">
      <c r="A47" s="63"/>
      <c r="B47" s="67" t="s">
        <v>116</v>
      </c>
      <c r="C47" s="64" t="s">
        <v>170</v>
      </c>
      <c r="D47" s="112">
        <v>52000</v>
      </c>
      <c r="E47" s="112">
        <v>52000</v>
      </c>
      <c r="F47" s="112"/>
    </row>
    <row r="48" spans="1:6" s="27" customFormat="1" ht="12.75">
      <c r="A48" s="63"/>
      <c r="B48" s="67" t="s">
        <v>95</v>
      </c>
      <c r="C48" s="64" t="s">
        <v>171</v>
      </c>
      <c r="D48" s="112">
        <v>1500</v>
      </c>
      <c r="E48" s="112">
        <v>1500</v>
      </c>
      <c r="F48" s="112"/>
    </row>
    <row r="49" spans="1:6" s="27" customFormat="1" ht="25.5">
      <c r="A49" s="63"/>
      <c r="B49" s="67" t="s">
        <v>87</v>
      </c>
      <c r="C49" s="64" t="s">
        <v>172</v>
      </c>
      <c r="D49" s="112">
        <v>12000</v>
      </c>
      <c r="E49" s="112">
        <v>12000</v>
      </c>
      <c r="F49" s="112"/>
    </row>
    <row r="50" spans="1:6" s="27" customFormat="1" ht="12.75">
      <c r="A50" s="63"/>
      <c r="B50" s="67" t="s">
        <v>97</v>
      </c>
      <c r="C50" s="64" t="s">
        <v>152</v>
      </c>
      <c r="D50" s="112">
        <v>500</v>
      </c>
      <c r="E50" s="112">
        <v>500</v>
      </c>
      <c r="F50" s="112"/>
    </row>
    <row r="51" spans="1:6" s="27" customFormat="1" ht="25.5">
      <c r="A51" s="63"/>
      <c r="B51" s="67" t="s">
        <v>117</v>
      </c>
      <c r="C51" s="64" t="s">
        <v>173</v>
      </c>
      <c r="D51" s="112">
        <v>45073</v>
      </c>
      <c r="E51" s="112">
        <v>45073</v>
      </c>
      <c r="F51" s="112"/>
    </row>
    <row r="52" spans="1:6" s="27" customFormat="1" ht="12.75">
      <c r="A52" s="68" t="s">
        <v>118</v>
      </c>
      <c r="B52" s="69"/>
      <c r="C52" s="70" t="s">
        <v>135</v>
      </c>
      <c r="D52" s="113">
        <v>5541887</v>
      </c>
      <c r="E52" s="113">
        <v>5541887</v>
      </c>
      <c r="F52" s="113"/>
    </row>
    <row r="53" spans="1:6" s="27" customFormat="1" ht="12.75">
      <c r="A53" s="63"/>
      <c r="B53" s="67" t="s">
        <v>119</v>
      </c>
      <c r="C53" s="64" t="s">
        <v>174</v>
      </c>
      <c r="D53" s="112">
        <v>5541887</v>
      </c>
      <c r="E53" s="112">
        <v>5541887</v>
      </c>
      <c r="F53" s="112"/>
    </row>
    <row r="54" spans="1:6" s="27" customFormat="1" ht="12.75">
      <c r="A54" s="68" t="s">
        <v>120</v>
      </c>
      <c r="B54" s="69"/>
      <c r="C54" s="70" t="s">
        <v>136</v>
      </c>
      <c r="D54" s="113">
        <v>41371</v>
      </c>
      <c r="E54" s="113">
        <v>41371</v>
      </c>
      <c r="F54" s="113"/>
    </row>
    <row r="55" spans="1:6" s="27" customFormat="1" ht="63.75">
      <c r="A55" s="63"/>
      <c r="B55" s="67" t="s">
        <v>90</v>
      </c>
      <c r="C55" s="64" t="s">
        <v>150</v>
      </c>
      <c r="D55" s="112">
        <v>7547</v>
      </c>
      <c r="E55" s="112">
        <v>7547</v>
      </c>
      <c r="F55" s="112"/>
    </row>
    <row r="56" spans="1:6" s="27" customFormat="1" ht="12.75">
      <c r="A56" s="63"/>
      <c r="B56" s="67" t="s">
        <v>86</v>
      </c>
      <c r="C56" s="64" t="s">
        <v>149</v>
      </c>
      <c r="D56" s="112">
        <v>1824</v>
      </c>
      <c r="E56" s="112">
        <v>1824</v>
      </c>
      <c r="F56" s="112"/>
    </row>
    <row r="57" spans="1:6" s="27" customFormat="1" ht="12.75">
      <c r="A57" s="63"/>
      <c r="B57" s="67" t="s">
        <v>96</v>
      </c>
      <c r="C57" s="64" t="s">
        <v>151</v>
      </c>
      <c r="D57" s="112">
        <v>200</v>
      </c>
      <c r="E57" s="112">
        <v>200</v>
      </c>
      <c r="F57" s="112"/>
    </row>
    <row r="58" spans="1:6" s="27" customFormat="1" ht="25.5">
      <c r="A58" s="63"/>
      <c r="B58" s="67" t="s">
        <v>121</v>
      </c>
      <c r="C58" s="64" t="s">
        <v>175</v>
      </c>
      <c r="D58" s="112">
        <v>32000</v>
      </c>
      <c r="E58" s="112">
        <v>32000</v>
      </c>
      <c r="F58" s="112"/>
    </row>
    <row r="59" spans="1:6" s="27" customFormat="1" ht="12.75">
      <c r="A59" s="68" t="s">
        <v>122</v>
      </c>
      <c r="B59" s="69"/>
      <c r="C59" s="70" t="s">
        <v>137</v>
      </c>
      <c r="D59" s="113">
        <v>3000</v>
      </c>
      <c r="E59" s="113">
        <v>3000</v>
      </c>
      <c r="F59" s="113"/>
    </row>
    <row r="60" spans="1:6" s="27" customFormat="1" ht="12.75">
      <c r="A60" s="63"/>
      <c r="B60" s="67" t="s">
        <v>86</v>
      </c>
      <c r="C60" s="64" t="s">
        <v>149</v>
      </c>
      <c r="D60" s="112">
        <v>3000</v>
      </c>
      <c r="E60" s="112">
        <v>3000</v>
      </c>
      <c r="F60" s="112"/>
    </row>
    <row r="61" spans="1:6" s="27" customFormat="1" ht="12.75">
      <c r="A61" s="68" t="s">
        <v>123</v>
      </c>
      <c r="B61" s="69"/>
      <c r="C61" s="70" t="s">
        <v>138</v>
      </c>
      <c r="D61" s="113">
        <v>2344500</v>
      </c>
      <c r="E61" s="113">
        <v>2344500</v>
      </c>
      <c r="F61" s="113"/>
    </row>
    <row r="62" spans="1:6" s="27" customFormat="1" ht="12.75">
      <c r="A62" s="63"/>
      <c r="B62" s="67" t="s">
        <v>86</v>
      </c>
      <c r="C62" s="64" t="s">
        <v>176</v>
      </c>
      <c r="D62" s="112">
        <v>6000</v>
      </c>
      <c r="E62" s="112">
        <v>6000</v>
      </c>
      <c r="F62" s="112"/>
    </row>
    <row r="63" spans="1:6" s="27" customFormat="1" ht="12.75">
      <c r="A63" s="63"/>
      <c r="B63" s="67" t="s">
        <v>96</v>
      </c>
      <c r="C63" s="64" t="s">
        <v>151</v>
      </c>
      <c r="D63" s="112">
        <v>500</v>
      </c>
      <c r="E63" s="112">
        <v>500</v>
      </c>
      <c r="F63" s="112"/>
    </row>
    <row r="64" spans="1:6" s="27" customFormat="1" ht="51">
      <c r="A64" s="63"/>
      <c r="B64" s="67" t="s">
        <v>98</v>
      </c>
      <c r="C64" s="64" t="s">
        <v>155</v>
      </c>
      <c r="D64" s="112">
        <v>2085000</v>
      </c>
      <c r="E64" s="112">
        <v>2085000</v>
      </c>
      <c r="F64" s="112"/>
    </row>
    <row r="65" spans="1:6" s="27" customFormat="1" ht="38.25">
      <c r="A65" s="63"/>
      <c r="B65" s="67" t="s">
        <v>121</v>
      </c>
      <c r="C65" s="64" t="s">
        <v>177</v>
      </c>
      <c r="D65" s="112">
        <v>253000</v>
      </c>
      <c r="E65" s="112">
        <v>253000</v>
      </c>
      <c r="F65" s="112"/>
    </row>
    <row r="66" spans="1:6" s="27" customFormat="1" ht="25.5">
      <c r="A66" s="68" t="s">
        <v>124</v>
      </c>
      <c r="B66" s="69"/>
      <c r="C66" s="70" t="s">
        <v>139</v>
      </c>
      <c r="D66" s="113">
        <v>305739</v>
      </c>
      <c r="E66" s="113">
        <v>8240</v>
      </c>
      <c r="F66" s="113">
        <v>297499</v>
      </c>
    </row>
    <row r="67" spans="1:6" s="27" customFormat="1" ht="63.75">
      <c r="A67" s="63"/>
      <c r="B67" s="67" t="s">
        <v>90</v>
      </c>
      <c r="C67" s="64" t="s">
        <v>150</v>
      </c>
      <c r="D67" s="112">
        <v>1000</v>
      </c>
      <c r="E67" s="112">
        <v>1000</v>
      </c>
      <c r="F67" s="112"/>
    </row>
    <row r="68" spans="1:6" s="27" customFormat="1" ht="25.5">
      <c r="A68" s="63"/>
      <c r="B68" s="67" t="s">
        <v>312</v>
      </c>
      <c r="C68" s="64" t="s">
        <v>313</v>
      </c>
      <c r="D68" s="118" t="s">
        <v>314</v>
      </c>
      <c r="E68" s="118">
        <v>7240</v>
      </c>
      <c r="F68" s="112"/>
    </row>
    <row r="69" spans="1:6" s="27" customFormat="1" ht="38.25">
      <c r="A69" s="63"/>
      <c r="B69" s="67" t="s">
        <v>125</v>
      </c>
      <c r="C69" s="64" t="s">
        <v>178</v>
      </c>
      <c r="D69" s="112">
        <v>205133</v>
      </c>
      <c r="E69" s="112"/>
      <c r="F69" s="112">
        <v>205133</v>
      </c>
    </row>
    <row r="70" spans="1:6" s="27" customFormat="1" ht="38.25">
      <c r="A70" s="63"/>
      <c r="B70" s="67" t="s">
        <v>126</v>
      </c>
      <c r="C70" s="64" t="s">
        <v>178</v>
      </c>
      <c r="D70" s="112">
        <v>92366</v>
      </c>
      <c r="E70" s="112"/>
      <c r="F70" s="112">
        <v>92366</v>
      </c>
    </row>
    <row r="71" spans="1:6" s="27" customFormat="1" ht="38.25">
      <c r="A71" s="68" t="s">
        <v>279</v>
      </c>
      <c r="B71" s="69"/>
      <c r="C71" s="70" t="s">
        <v>301</v>
      </c>
      <c r="D71" s="113">
        <v>164608</v>
      </c>
      <c r="E71" s="113"/>
      <c r="F71" s="113">
        <v>164608</v>
      </c>
    </row>
    <row r="72" spans="1:6" s="27" customFormat="1" ht="38.25">
      <c r="A72" s="63"/>
      <c r="B72" s="67" t="s">
        <v>125</v>
      </c>
      <c r="C72" s="64" t="s">
        <v>178</v>
      </c>
      <c r="D72" s="112">
        <v>164608</v>
      </c>
      <c r="E72" s="112"/>
      <c r="F72" s="112">
        <v>164608</v>
      </c>
    </row>
    <row r="73" spans="1:6" s="27" customFormat="1" ht="12.75">
      <c r="A73" s="82"/>
      <c r="B73" s="83"/>
      <c r="C73" s="84"/>
      <c r="D73" s="114"/>
      <c r="E73" s="114"/>
      <c r="F73" s="114"/>
    </row>
    <row r="74" spans="1:6" s="27" customFormat="1" ht="12.75">
      <c r="A74" s="85" t="s">
        <v>279</v>
      </c>
      <c r="B74" s="86"/>
      <c r="C74" s="87"/>
      <c r="D74" s="115"/>
      <c r="E74" s="115"/>
      <c r="F74" s="115"/>
    </row>
    <row r="75" spans="2:6" s="27" customFormat="1" ht="12.75">
      <c r="B75" s="83"/>
      <c r="C75" s="84"/>
      <c r="D75" s="114"/>
      <c r="E75" s="114"/>
      <c r="F75" s="114"/>
    </row>
    <row r="76" spans="1:6" s="27" customFormat="1" ht="12.75">
      <c r="A76" s="82"/>
      <c r="B76" s="83"/>
      <c r="C76" s="84"/>
      <c r="D76" s="114"/>
      <c r="E76" s="114"/>
      <c r="F76" s="114"/>
    </row>
    <row r="77" spans="1:6" ht="12.75">
      <c r="A77" s="124" t="s">
        <v>68</v>
      </c>
      <c r="B77" s="124"/>
      <c r="C77" s="124"/>
      <c r="D77" s="116">
        <f>D71+D66+D61+D59+D54+D52+D32+D30+D28+D21+D17+D12+D9+D7</f>
        <v>12813066</v>
      </c>
      <c r="E77" s="116">
        <f>E66+E61+E59+E54+E52+E32+E30+E28+E21+E17+E12+E9</f>
        <v>11957489</v>
      </c>
      <c r="F77" s="117">
        <f>F71+F66+F16+F15+F7</f>
        <v>855577</v>
      </c>
    </row>
    <row r="78" spans="2:4" ht="12.75">
      <c r="B78" s="1"/>
      <c r="C78" s="1"/>
      <c r="D78" s="1"/>
    </row>
    <row r="79" spans="1:4" ht="12.75">
      <c r="A79" t="s">
        <v>69</v>
      </c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</sheetData>
  <mergeCells count="8">
    <mergeCell ref="A77:C77"/>
    <mergeCell ref="C4:C5"/>
    <mergeCell ref="B4:B5"/>
    <mergeCell ref="A4:A5"/>
    <mergeCell ref="E1:F1"/>
    <mergeCell ref="A2:F2"/>
    <mergeCell ref="D4:D5"/>
    <mergeCell ref="E4:F4"/>
  </mergeCells>
  <printOptions horizontalCentered="1"/>
  <pageMargins left="0.68" right="0.54" top="1.03" bottom="0.5905511811023623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K92"/>
  <sheetViews>
    <sheetView showGridLines="0" view="pageBreakPreview" zoomScaleNormal="85" zoomScaleSheetLayoutView="100" workbookViewId="0" topLeftCell="D79">
      <selection activeCell="J2" sqref="J2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34.375" style="0" customWidth="1"/>
    <col min="4" max="4" width="15.25390625" style="0" customWidth="1"/>
    <col min="5" max="5" width="12.75390625" style="1" customWidth="1"/>
    <col min="6" max="6" width="10.75390625" style="1" customWidth="1"/>
    <col min="7" max="7" width="11.625" style="1" customWidth="1"/>
    <col min="8" max="8" width="9.75390625" style="1" customWidth="1"/>
    <col min="9" max="9" width="9.125" style="1" customWidth="1"/>
    <col min="10" max="10" width="9.375" style="1" customWidth="1"/>
    <col min="11" max="11" width="13.625" style="1" customWidth="1"/>
    <col min="12" max="12" width="9.25390625" style="0" bestFit="1" customWidth="1"/>
  </cols>
  <sheetData>
    <row r="1" spans="10:11" ht="48.75" customHeight="1">
      <c r="J1" s="129" t="s">
        <v>319</v>
      </c>
      <c r="K1" s="129"/>
    </row>
    <row r="2" spans="1:8" ht="42" customHeight="1">
      <c r="A2" s="130" t="s">
        <v>180</v>
      </c>
      <c r="B2" s="130"/>
      <c r="C2" s="130"/>
      <c r="D2" s="130"/>
      <c r="E2" s="130"/>
      <c r="F2" s="131"/>
      <c r="G2" s="130"/>
      <c r="H2" s="130"/>
    </row>
    <row r="3" spans="1:11" ht="9.75" customHeight="1">
      <c r="A3" s="37"/>
      <c r="B3" s="37"/>
      <c r="C3" s="37"/>
      <c r="D3" s="37"/>
      <c r="E3" s="36"/>
      <c r="F3" s="36"/>
      <c r="G3" s="36"/>
      <c r="H3" s="39"/>
      <c r="K3" s="42" t="s">
        <v>37</v>
      </c>
    </row>
    <row r="4" spans="1:11" s="27" customFormat="1" ht="15" customHeight="1">
      <c r="A4" s="126" t="s">
        <v>2</v>
      </c>
      <c r="B4" s="126" t="s">
        <v>3</v>
      </c>
      <c r="C4" s="126" t="s">
        <v>15</v>
      </c>
      <c r="D4" s="126" t="s">
        <v>291</v>
      </c>
      <c r="E4" s="125" t="s">
        <v>53</v>
      </c>
      <c r="F4" s="125"/>
      <c r="G4" s="125"/>
      <c r="H4" s="125"/>
      <c r="I4" s="125"/>
      <c r="J4" s="125"/>
      <c r="K4" s="125"/>
    </row>
    <row r="5" spans="1:11" s="27" customFormat="1" ht="12" customHeight="1">
      <c r="A5" s="127"/>
      <c r="B5" s="127"/>
      <c r="C5" s="127"/>
      <c r="D5" s="127"/>
      <c r="E5" s="125" t="s">
        <v>34</v>
      </c>
      <c r="F5" s="125" t="s">
        <v>6</v>
      </c>
      <c r="G5" s="125"/>
      <c r="H5" s="125"/>
      <c r="I5" s="125"/>
      <c r="J5" s="125"/>
      <c r="K5" s="125" t="s">
        <v>36</v>
      </c>
    </row>
    <row r="6" spans="1:11" s="34" customFormat="1" ht="51" customHeight="1">
      <c r="A6" s="128"/>
      <c r="B6" s="128"/>
      <c r="C6" s="128"/>
      <c r="D6" s="128"/>
      <c r="E6" s="125"/>
      <c r="F6" s="29" t="s">
        <v>72</v>
      </c>
      <c r="G6" s="29" t="s">
        <v>73</v>
      </c>
      <c r="H6" s="29" t="s">
        <v>74</v>
      </c>
      <c r="I6" s="29" t="s">
        <v>75</v>
      </c>
      <c r="J6" s="29" t="s">
        <v>221</v>
      </c>
      <c r="K6" s="125"/>
    </row>
    <row r="7" spans="1:11" s="27" customFormat="1" ht="12.75">
      <c r="A7" s="33">
        <v>1</v>
      </c>
      <c r="B7" s="33">
        <v>2</v>
      </c>
      <c r="C7" s="33">
        <v>4</v>
      </c>
      <c r="D7" s="33">
        <v>5</v>
      </c>
      <c r="E7" s="38">
        <v>6</v>
      </c>
      <c r="F7" s="38">
        <v>7</v>
      </c>
      <c r="G7" s="38">
        <v>8</v>
      </c>
      <c r="H7" s="38">
        <v>9</v>
      </c>
      <c r="I7" s="38">
        <v>10</v>
      </c>
      <c r="J7" s="38">
        <v>11</v>
      </c>
      <c r="K7" s="38">
        <v>12</v>
      </c>
    </row>
    <row r="8" spans="1:11" s="27" customFormat="1" ht="12.75">
      <c r="A8" s="74" t="s">
        <v>83</v>
      </c>
      <c r="B8" s="74"/>
      <c r="C8" s="73" t="s">
        <v>127</v>
      </c>
      <c r="D8" s="92">
        <v>31122</v>
      </c>
      <c r="E8" s="92">
        <v>31122</v>
      </c>
      <c r="F8" s="92"/>
      <c r="G8" s="92"/>
      <c r="H8" s="92"/>
      <c r="I8" s="92"/>
      <c r="J8" s="92"/>
      <c r="K8" s="92"/>
    </row>
    <row r="9" spans="1:11" s="27" customFormat="1" ht="25.5">
      <c r="A9" s="75"/>
      <c r="B9" s="75" t="s">
        <v>181</v>
      </c>
      <c r="C9" s="28" t="s">
        <v>182</v>
      </c>
      <c r="D9" s="93">
        <v>10000</v>
      </c>
      <c r="E9" s="93">
        <v>10000</v>
      </c>
      <c r="F9" s="93"/>
      <c r="G9" s="93"/>
      <c r="H9" s="93"/>
      <c r="I9" s="93"/>
      <c r="J9" s="93"/>
      <c r="K9" s="93"/>
    </row>
    <row r="10" spans="1:11" s="27" customFormat="1" ht="12.75">
      <c r="A10" s="75"/>
      <c r="B10" s="75" t="s">
        <v>183</v>
      </c>
      <c r="C10" s="28" t="s">
        <v>184</v>
      </c>
      <c r="D10" s="93">
        <v>21122</v>
      </c>
      <c r="E10" s="93">
        <v>21122</v>
      </c>
      <c r="F10" s="93"/>
      <c r="G10" s="93"/>
      <c r="H10" s="93"/>
      <c r="I10" s="93"/>
      <c r="J10" s="93"/>
      <c r="K10" s="93"/>
    </row>
    <row r="11" spans="1:11" s="27" customFormat="1" ht="25.5">
      <c r="A11" s="90">
        <v>400</v>
      </c>
      <c r="B11" s="76"/>
      <c r="C11" s="77" t="s">
        <v>185</v>
      </c>
      <c r="D11" s="94">
        <v>228000</v>
      </c>
      <c r="E11" s="94">
        <v>228000</v>
      </c>
      <c r="F11" s="94"/>
      <c r="G11" s="94"/>
      <c r="H11" s="94"/>
      <c r="I11" s="94"/>
      <c r="J11" s="94"/>
      <c r="K11" s="94"/>
    </row>
    <row r="12" spans="1:11" s="27" customFormat="1" ht="12.75">
      <c r="A12" s="91"/>
      <c r="B12" s="75" t="s">
        <v>186</v>
      </c>
      <c r="C12" s="28" t="s">
        <v>187</v>
      </c>
      <c r="D12" s="93">
        <v>228000</v>
      </c>
      <c r="E12" s="93">
        <v>228000</v>
      </c>
      <c r="F12" s="93"/>
      <c r="G12" s="93"/>
      <c r="H12" s="93"/>
      <c r="I12" s="93"/>
      <c r="J12" s="93"/>
      <c r="K12" s="93"/>
    </row>
    <row r="13" spans="1:11" s="27" customFormat="1" ht="12.75">
      <c r="A13" s="90">
        <v>600</v>
      </c>
      <c r="B13" s="76"/>
      <c r="C13" s="77" t="s">
        <v>188</v>
      </c>
      <c r="D13" s="94">
        <v>1764447</v>
      </c>
      <c r="E13" s="94">
        <v>130800</v>
      </c>
      <c r="F13" s="94"/>
      <c r="G13" s="94"/>
      <c r="H13" s="94"/>
      <c r="I13" s="94"/>
      <c r="J13" s="94"/>
      <c r="K13" s="94">
        <v>1633647</v>
      </c>
    </row>
    <row r="14" spans="1:11" s="27" customFormat="1" ht="12.75">
      <c r="A14" s="75"/>
      <c r="B14" s="75" t="s">
        <v>292</v>
      </c>
      <c r="C14" s="28" t="s">
        <v>293</v>
      </c>
      <c r="D14" s="95">
        <v>50000</v>
      </c>
      <c r="E14" s="93"/>
      <c r="F14" s="93"/>
      <c r="G14" s="93"/>
      <c r="H14" s="93"/>
      <c r="I14" s="93"/>
      <c r="J14" s="93"/>
      <c r="K14" s="93">
        <v>50000</v>
      </c>
    </row>
    <row r="15" spans="1:11" s="27" customFormat="1" ht="12.75">
      <c r="A15" s="75"/>
      <c r="B15" s="75" t="s">
        <v>294</v>
      </c>
      <c r="C15" s="28" t="s">
        <v>295</v>
      </c>
      <c r="D15" s="93">
        <v>1714447</v>
      </c>
      <c r="E15" s="93">
        <v>130800</v>
      </c>
      <c r="F15" s="93"/>
      <c r="G15" s="93"/>
      <c r="H15" s="93"/>
      <c r="I15" s="93"/>
      <c r="J15" s="93"/>
      <c r="K15" s="93">
        <v>1583647</v>
      </c>
    </row>
    <row r="16" spans="1:11" s="27" customFormat="1" ht="12.75">
      <c r="A16" s="76" t="s">
        <v>88</v>
      </c>
      <c r="B16" s="76"/>
      <c r="C16" s="77" t="s">
        <v>129</v>
      </c>
      <c r="D16" s="94">
        <v>155500</v>
      </c>
      <c r="E16" s="94">
        <v>55500</v>
      </c>
      <c r="F16" s="94"/>
      <c r="G16" s="94"/>
      <c r="H16" s="94"/>
      <c r="I16" s="94"/>
      <c r="J16" s="94"/>
      <c r="K16" s="94">
        <v>100000</v>
      </c>
    </row>
    <row r="17" spans="1:11" s="27" customFormat="1" ht="25.5">
      <c r="A17" s="80"/>
      <c r="B17" s="80" t="s">
        <v>189</v>
      </c>
      <c r="C17" s="81" t="s">
        <v>296</v>
      </c>
      <c r="D17" s="96">
        <v>55500</v>
      </c>
      <c r="E17" s="96">
        <v>55500</v>
      </c>
      <c r="F17" s="96"/>
      <c r="G17" s="96"/>
      <c r="H17" s="96"/>
      <c r="I17" s="96"/>
      <c r="J17" s="96"/>
      <c r="K17" s="96"/>
    </row>
    <row r="18" spans="1:11" s="27" customFormat="1" ht="12.75">
      <c r="A18" s="80"/>
      <c r="B18" s="80" t="s">
        <v>315</v>
      </c>
      <c r="C18" s="81" t="s">
        <v>205</v>
      </c>
      <c r="D18" s="96">
        <v>100000</v>
      </c>
      <c r="E18" s="96"/>
      <c r="F18" s="96"/>
      <c r="G18" s="96"/>
      <c r="H18" s="96"/>
      <c r="I18" s="96"/>
      <c r="J18" s="96"/>
      <c r="K18" s="96">
        <v>100000</v>
      </c>
    </row>
    <row r="19" spans="1:11" s="27" customFormat="1" ht="12.75">
      <c r="A19" s="78" t="s">
        <v>92</v>
      </c>
      <c r="B19" s="78"/>
      <c r="C19" s="79" t="s">
        <v>130</v>
      </c>
      <c r="D19" s="97">
        <v>297400</v>
      </c>
      <c r="E19" s="97">
        <v>282400</v>
      </c>
      <c r="F19" s="97"/>
      <c r="G19" s="97"/>
      <c r="H19" s="97"/>
      <c r="I19" s="97"/>
      <c r="J19" s="97"/>
      <c r="K19" s="97">
        <v>15000</v>
      </c>
    </row>
    <row r="20" spans="1:11" s="27" customFormat="1" ht="25.5">
      <c r="A20" s="80"/>
      <c r="B20" s="80" t="s">
        <v>190</v>
      </c>
      <c r="C20" s="81" t="s">
        <v>191</v>
      </c>
      <c r="D20" s="96">
        <v>140000</v>
      </c>
      <c r="E20" s="96">
        <v>140000</v>
      </c>
      <c r="F20" s="96"/>
      <c r="G20" s="96"/>
      <c r="H20" s="96"/>
      <c r="I20" s="96"/>
      <c r="J20" s="96"/>
      <c r="K20" s="96"/>
    </row>
    <row r="21" spans="1:11" s="27" customFormat="1" ht="25.5">
      <c r="A21" s="80"/>
      <c r="B21" s="80" t="s">
        <v>192</v>
      </c>
      <c r="C21" s="81" t="s">
        <v>299</v>
      </c>
      <c r="D21" s="96">
        <v>81500</v>
      </c>
      <c r="E21" s="96">
        <v>81500</v>
      </c>
      <c r="F21" s="96"/>
      <c r="G21" s="96"/>
      <c r="H21" s="96"/>
      <c r="I21" s="96"/>
      <c r="J21" s="96"/>
      <c r="K21" s="96"/>
    </row>
    <row r="22" spans="1:11" s="27" customFormat="1" ht="12.75">
      <c r="A22" s="80"/>
      <c r="B22" s="80" t="s">
        <v>193</v>
      </c>
      <c r="C22" s="81" t="s">
        <v>194</v>
      </c>
      <c r="D22" s="96">
        <v>75900</v>
      </c>
      <c r="E22" s="96">
        <v>60900</v>
      </c>
      <c r="F22" s="96"/>
      <c r="G22" s="96"/>
      <c r="H22" s="96"/>
      <c r="I22" s="96"/>
      <c r="J22" s="96"/>
      <c r="K22" s="98">
        <v>15000</v>
      </c>
    </row>
    <row r="23" spans="1:11" s="27" customFormat="1" ht="12.75">
      <c r="A23" s="78" t="s">
        <v>94</v>
      </c>
      <c r="B23" s="78"/>
      <c r="C23" s="79" t="s">
        <v>131</v>
      </c>
      <c r="D23" s="97">
        <v>1486760</v>
      </c>
      <c r="E23" s="97">
        <v>1479440</v>
      </c>
      <c r="F23" s="97">
        <v>839842</v>
      </c>
      <c r="G23" s="97">
        <v>149332</v>
      </c>
      <c r="H23" s="97"/>
      <c r="I23" s="97"/>
      <c r="J23" s="97">
        <v>61833</v>
      </c>
      <c r="K23" s="99">
        <v>7320</v>
      </c>
    </row>
    <row r="24" spans="1:11" s="27" customFormat="1" ht="12.75">
      <c r="A24" s="80"/>
      <c r="B24" s="80" t="s">
        <v>195</v>
      </c>
      <c r="C24" s="81" t="s">
        <v>196</v>
      </c>
      <c r="D24" s="96">
        <v>48000</v>
      </c>
      <c r="E24" s="96">
        <v>48000</v>
      </c>
      <c r="F24" s="96">
        <v>41165</v>
      </c>
      <c r="G24" s="96">
        <v>6253</v>
      </c>
      <c r="H24" s="96"/>
      <c r="I24" s="96"/>
      <c r="J24" s="96"/>
      <c r="K24" s="96"/>
    </row>
    <row r="25" spans="1:11" s="27" customFormat="1" ht="12.75">
      <c r="A25" s="80"/>
      <c r="B25" s="80" t="s">
        <v>197</v>
      </c>
      <c r="C25" s="81" t="s">
        <v>198</v>
      </c>
      <c r="D25" s="96">
        <v>69450</v>
      </c>
      <c r="E25" s="96">
        <v>69450</v>
      </c>
      <c r="F25" s="96"/>
      <c r="G25" s="96"/>
      <c r="H25" s="96"/>
      <c r="I25" s="96"/>
      <c r="J25" s="96"/>
      <c r="K25" s="96"/>
    </row>
    <row r="26" spans="1:11" s="27" customFormat="1" ht="12.75">
      <c r="A26" s="80"/>
      <c r="B26" s="80" t="s">
        <v>199</v>
      </c>
      <c r="C26" s="81" t="s">
        <v>200</v>
      </c>
      <c r="D26" s="96">
        <v>1323983</v>
      </c>
      <c r="E26" s="96">
        <v>1316663</v>
      </c>
      <c r="F26" s="96">
        <v>793047</v>
      </c>
      <c r="G26" s="96">
        <v>142005</v>
      </c>
      <c r="H26" s="96"/>
      <c r="I26" s="96"/>
      <c r="J26" s="96">
        <v>61833</v>
      </c>
      <c r="K26" s="98">
        <v>7320</v>
      </c>
    </row>
    <row r="27" spans="1:11" s="27" customFormat="1" ht="25.5">
      <c r="A27" s="80"/>
      <c r="B27" s="80" t="s">
        <v>201</v>
      </c>
      <c r="C27" s="81" t="s">
        <v>202</v>
      </c>
      <c r="D27" s="98" t="s">
        <v>203</v>
      </c>
      <c r="E27" s="96">
        <v>30000</v>
      </c>
      <c r="F27" s="96"/>
      <c r="G27" s="96"/>
      <c r="H27" s="96"/>
      <c r="I27" s="96"/>
      <c r="J27" s="96"/>
      <c r="K27" s="96"/>
    </row>
    <row r="28" spans="1:11" s="27" customFormat="1" ht="12.75">
      <c r="A28" s="80"/>
      <c r="B28" s="80" t="s">
        <v>204</v>
      </c>
      <c r="C28" s="81" t="s">
        <v>205</v>
      </c>
      <c r="D28" s="96">
        <v>15327</v>
      </c>
      <c r="E28" s="96">
        <v>15327</v>
      </c>
      <c r="F28" s="96">
        <v>5630</v>
      </c>
      <c r="G28" s="96">
        <v>1074</v>
      </c>
      <c r="H28" s="96"/>
      <c r="I28" s="96"/>
      <c r="J28" s="96"/>
      <c r="K28" s="96"/>
    </row>
    <row r="29" spans="1:11" s="27" customFormat="1" ht="51">
      <c r="A29" s="78" t="s">
        <v>100</v>
      </c>
      <c r="B29" s="78"/>
      <c r="C29" s="79" t="s">
        <v>206</v>
      </c>
      <c r="D29" s="97">
        <v>875</v>
      </c>
      <c r="E29" s="97">
        <v>875</v>
      </c>
      <c r="F29" s="97"/>
      <c r="G29" s="97"/>
      <c r="H29" s="97"/>
      <c r="I29" s="97"/>
      <c r="J29" s="97"/>
      <c r="K29" s="97"/>
    </row>
    <row r="30" spans="1:11" s="27" customFormat="1" ht="25.5">
      <c r="A30" s="80"/>
      <c r="B30" s="80" t="s">
        <v>207</v>
      </c>
      <c r="C30" s="81" t="s">
        <v>208</v>
      </c>
      <c r="D30" s="96">
        <v>875</v>
      </c>
      <c r="E30" s="96">
        <v>875</v>
      </c>
      <c r="F30" s="96"/>
      <c r="G30" s="96"/>
      <c r="H30" s="96"/>
      <c r="I30" s="96"/>
      <c r="J30" s="96"/>
      <c r="K30" s="96"/>
    </row>
    <row r="31" spans="1:11" s="27" customFormat="1" ht="25.5">
      <c r="A31" s="78" t="s">
        <v>101</v>
      </c>
      <c r="B31" s="78"/>
      <c r="C31" s="79" t="s">
        <v>209</v>
      </c>
      <c r="D31" s="97">
        <v>431267</v>
      </c>
      <c r="E31" s="97">
        <v>241267</v>
      </c>
      <c r="F31" s="97">
        <v>78230</v>
      </c>
      <c r="G31" s="97">
        <v>11036</v>
      </c>
      <c r="H31" s="97"/>
      <c r="I31" s="97"/>
      <c r="J31" s="97">
        <v>28666</v>
      </c>
      <c r="K31" s="99">
        <v>190000</v>
      </c>
    </row>
    <row r="32" spans="1:11" s="27" customFormat="1" ht="12.75">
      <c r="A32" s="80"/>
      <c r="B32" s="80" t="s">
        <v>210</v>
      </c>
      <c r="C32" s="81" t="s">
        <v>211</v>
      </c>
      <c r="D32" s="96">
        <v>126133</v>
      </c>
      <c r="E32" s="96">
        <v>126133</v>
      </c>
      <c r="F32" s="96">
        <v>20376</v>
      </c>
      <c r="G32" s="96">
        <v>831</v>
      </c>
      <c r="H32" s="96"/>
      <c r="I32" s="96"/>
      <c r="J32" s="96"/>
      <c r="K32" s="96"/>
    </row>
    <row r="33" spans="1:11" s="27" customFormat="1" ht="12.75">
      <c r="A33" s="80"/>
      <c r="B33" s="80" t="s">
        <v>297</v>
      </c>
      <c r="C33" s="81" t="s">
        <v>298</v>
      </c>
      <c r="D33" s="96">
        <v>1000</v>
      </c>
      <c r="E33" s="96">
        <v>1000</v>
      </c>
      <c r="F33" s="96"/>
      <c r="G33" s="96"/>
      <c r="H33" s="96"/>
      <c r="I33" s="96"/>
      <c r="J33" s="96">
        <v>1000</v>
      </c>
      <c r="K33" s="96"/>
    </row>
    <row r="34" spans="1:11" s="27" customFormat="1" ht="12.75">
      <c r="A34" s="80"/>
      <c r="B34" s="80" t="s">
        <v>212</v>
      </c>
      <c r="C34" s="81" t="s">
        <v>213</v>
      </c>
      <c r="D34" s="96">
        <v>304134</v>
      </c>
      <c r="E34" s="96">
        <v>114134</v>
      </c>
      <c r="F34" s="96">
        <v>57854</v>
      </c>
      <c r="G34" s="96">
        <v>10205</v>
      </c>
      <c r="H34" s="96"/>
      <c r="I34" s="96"/>
      <c r="J34" s="96">
        <v>27666</v>
      </c>
      <c r="K34" s="98">
        <v>190000</v>
      </c>
    </row>
    <row r="35" spans="1:11" s="27" customFormat="1" ht="51">
      <c r="A35" s="78" t="s">
        <v>102</v>
      </c>
      <c r="B35" s="78"/>
      <c r="C35" s="79" t="s">
        <v>214</v>
      </c>
      <c r="D35" s="97">
        <v>62800</v>
      </c>
      <c r="E35" s="97">
        <v>62800</v>
      </c>
      <c r="F35" s="97"/>
      <c r="G35" s="97">
        <v>214</v>
      </c>
      <c r="H35" s="97"/>
      <c r="I35" s="97"/>
      <c r="J35" s="97"/>
      <c r="K35" s="97"/>
    </row>
    <row r="36" spans="1:11" s="27" customFormat="1" ht="38.25">
      <c r="A36" s="80"/>
      <c r="B36" s="80" t="s">
        <v>215</v>
      </c>
      <c r="C36" s="81" t="s">
        <v>216</v>
      </c>
      <c r="D36" s="96">
        <v>62800</v>
      </c>
      <c r="E36" s="96">
        <v>62800</v>
      </c>
      <c r="F36" s="96"/>
      <c r="G36" s="96">
        <v>214</v>
      </c>
      <c r="H36" s="96"/>
      <c r="I36" s="96"/>
      <c r="J36" s="96"/>
      <c r="K36" s="96"/>
    </row>
    <row r="37" spans="1:11" s="27" customFormat="1" ht="12.75">
      <c r="A37" s="78" t="s">
        <v>217</v>
      </c>
      <c r="B37" s="78"/>
      <c r="C37" s="79" t="s">
        <v>218</v>
      </c>
      <c r="D37" s="97">
        <v>55146</v>
      </c>
      <c r="E37" s="97">
        <v>55146</v>
      </c>
      <c r="F37" s="97"/>
      <c r="G37" s="97"/>
      <c r="H37" s="97"/>
      <c r="I37" s="97">
        <v>55146</v>
      </c>
      <c r="J37" s="97"/>
      <c r="K37" s="97"/>
    </row>
    <row r="38" spans="1:11" s="27" customFormat="1" ht="38.25">
      <c r="A38" s="80"/>
      <c r="B38" s="80" t="s">
        <v>219</v>
      </c>
      <c r="C38" s="81" t="s">
        <v>220</v>
      </c>
      <c r="D38" s="96">
        <v>55146</v>
      </c>
      <c r="E38" s="96">
        <v>55146</v>
      </c>
      <c r="F38" s="96"/>
      <c r="G38" s="96"/>
      <c r="H38" s="96"/>
      <c r="I38" s="96">
        <v>55146</v>
      </c>
      <c r="J38" s="96"/>
      <c r="K38" s="96"/>
    </row>
    <row r="39" spans="1:11" s="27" customFormat="1" ht="12.75">
      <c r="A39" s="78" t="s">
        <v>118</v>
      </c>
      <c r="B39" s="78"/>
      <c r="C39" s="79" t="s">
        <v>135</v>
      </c>
      <c r="D39" s="97">
        <v>44005</v>
      </c>
      <c r="E39" s="97">
        <v>44005</v>
      </c>
      <c r="F39" s="97"/>
      <c r="G39" s="97"/>
      <c r="H39" s="97"/>
      <c r="I39" s="97"/>
      <c r="J39" s="97"/>
      <c r="K39" s="97"/>
    </row>
    <row r="40" spans="1:11" s="27" customFormat="1" ht="12.75">
      <c r="A40" s="80"/>
      <c r="B40" s="80" t="s">
        <v>222</v>
      </c>
      <c r="C40" s="81" t="s">
        <v>224</v>
      </c>
      <c r="D40" s="96">
        <v>39005</v>
      </c>
      <c r="E40" s="96">
        <v>39005</v>
      </c>
      <c r="F40" s="96"/>
      <c r="G40" s="96"/>
      <c r="H40" s="96"/>
      <c r="I40" s="96"/>
      <c r="J40" s="96"/>
      <c r="K40" s="96"/>
    </row>
    <row r="41" spans="1:11" s="27" customFormat="1" ht="12.75">
      <c r="A41" s="80"/>
      <c r="B41" s="80" t="s">
        <v>223</v>
      </c>
      <c r="C41" s="81" t="s">
        <v>225</v>
      </c>
      <c r="D41" s="96">
        <v>5000</v>
      </c>
      <c r="E41" s="96">
        <v>5000</v>
      </c>
      <c r="F41" s="96"/>
      <c r="G41" s="96"/>
      <c r="H41" s="96"/>
      <c r="I41" s="96"/>
      <c r="J41" s="96"/>
      <c r="K41" s="96"/>
    </row>
    <row r="42" spans="1:11" s="27" customFormat="1" ht="12.75">
      <c r="A42" s="78" t="s">
        <v>120</v>
      </c>
      <c r="B42" s="78"/>
      <c r="C42" s="79" t="s">
        <v>226</v>
      </c>
      <c r="D42" s="97">
        <v>3936643</v>
      </c>
      <c r="E42" s="97">
        <v>3936643</v>
      </c>
      <c r="F42" s="97">
        <v>2440158</v>
      </c>
      <c r="G42" s="97">
        <v>457483</v>
      </c>
      <c r="H42" s="97"/>
      <c r="I42" s="97"/>
      <c r="J42" s="97">
        <v>56277</v>
      </c>
      <c r="K42" s="97"/>
    </row>
    <row r="43" spans="1:11" s="27" customFormat="1" ht="12.75">
      <c r="A43" s="80"/>
      <c r="B43" s="80" t="s">
        <v>227</v>
      </c>
      <c r="C43" s="81" t="s">
        <v>228</v>
      </c>
      <c r="D43" s="96">
        <v>2260702</v>
      </c>
      <c r="E43" s="96">
        <v>2260702</v>
      </c>
      <c r="F43" s="96">
        <v>1434449</v>
      </c>
      <c r="G43" s="96">
        <v>268682</v>
      </c>
      <c r="H43" s="96"/>
      <c r="I43" s="96"/>
      <c r="J43" s="96">
        <v>29132</v>
      </c>
      <c r="K43" s="96"/>
    </row>
    <row r="44" spans="1:11" s="27" customFormat="1" ht="25.5">
      <c r="A44" s="80"/>
      <c r="B44" s="80" t="s">
        <v>229</v>
      </c>
      <c r="C44" s="81" t="s">
        <v>230</v>
      </c>
      <c r="D44" s="96">
        <v>131924</v>
      </c>
      <c r="E44" s="96">
        <v>131924</v>
      </c>
      <c r="F44" s="96">
        <v>94548</v>
      </c>
      <c r="G44" s="96">
        <v>18352</v>
      </c>
      <c r="H44" s="96"/>
      <c r="I44" s="96"/>
      <c r="J44" s="96"/>
      <c r="K44" s="96"/>
    </row>
    <row r="45" spans="1:11" s="27" customFormat="1" ht="12.75">
      <c r="A45" s="80"/>
      <c r="B45" s="80" t="s">
        <v>231</v>
      </c>
      <c r="C45" s="81" t="s">
        <v>232</v>
      </c>
      <c r="D45" s="96">
        <v>964726</v>
      </c>
      <c r="E45" s="96">
        <v>964726</v>
      </c>
      <c r="F45" s="96">
        <v>715791</v>
      </c>
      <c r="G45" s="96">
        <v>135491</v>
      </c>
      <c r="H45" s="96"/>
      <c r="I45" s="96"/>
      <c r="J45" s="96">
        <v>9640</v>
      </c>
      <c r="K45" s="96"/>
    </row>
    <row r="46" spans="1:11" s="27" customFormat="1" ht="12.75">
      <c r="A46" s="80"/>
      <c r="B46" s="80" t="s">
        <v>233</v>
      </c>
      <c r="C46" s="81" t="s">
        <v>234</v>
      </c>
      <c r="D46" s="96">
        <v>295757</v>
      </c>
      <c r="E46" s="96">
        <v>295757</v>
      </c>
      <c r="F46" s="96">
        <v>50906</v>
      </c>
      <c r="G46" s="96">
        <v>9256</v>
      </c>
      <c r="H46" s="96"/>
      <c r="I46" s="96"/>
      <c r="J46" s="96"/>
      <c r="K46" s="96"/>
    </row>
    <row r="47" spans="1:11" s="27" customFormat="1" ht="25.5">
      <c r="A47" s="80"/>
      <c r="B47" s="80" t="s">
        <v>235</v>
      </c>
      <c r="C47" s="81" t="s">
        <v>236</v>
      </c>
      <c r="D47" s="96">
        <v>213471</v>
      </c>
      <c r="E47" s="96">
        <v>213471</v>
      </c>
      <c r="F47" s="96">
        <v>144464</v>
      </c>
      <c r="G47" s="96">
        <v>25702</v>
      </c>
      <c r="H47" s="96"/>
      <c r="I47" s="96"/>
      <c r="J47" s="96">
        <v>17505</v>
      </c>
      <c r="K47" s="96"/>
    </row>
    <row r="48" spans="1:11" s="27" customFormat="1" ht="25.5">
      <c r="A48" s="80"/>
      <c r="B48" s="80" t="s">
        <v>237</v>
      </c>
      <c r="C48" s="81" t="s">
        <v>238</v>
      </c>
      <c r="D48" s="96">
        <v>17766</v>
      </c>
      <c r="E48" s="96">
        <v>17766</v>
      </c>
      <c r="F48" s="96"/>
      <c r="G48" s="96"/>
      <c r="H48" s="96"/>
      <c r="I48" s="96"/>
      <c r="J48" s="96"/>
      <c r="K48" s="96"/>
    </row>
    <row r="49" spans="1:11" s="27" customFormat="1" ht="12.75">
      <c r="A49" s="80"/>
      <c r="B49" s="80" t="s">
        <v>239</v>
      </c>
      <c r="C49" s="81" t="s">
        <v>205</v>
      </c>
      <c r="D49" s="96">
        <v>52297</v>
      </c>
      <c r="E49" s="96">
        <v>52297</v>
      </c>
      <c r="F49" s="96"/>
      <c r="G49" s="96"/>
      <c r="H49" s="96"/>
      <c r="I49" s="96"/>
      <c r="J49" s="96"/>
      <c r="K49" s="96"/>
    </row>
    <row r="50" spans="1:11" s="27" customFormat="1" ht="12.75">
      <c r="A50" s="78" t="s">
        <v>122</v>
      </c>
      <c r="B50" s="78"/>
      <c r="C50" s="79" t="s">
        <v>137</v>
      </c>
      <c r="D50" s="97">
        <v>58100</v>
      </c>
      <c r="E50" s="97">
        <v>58100</v>
      </c>
      <c r="F50" s="97">
        <v>16000</v>
      </c>
      <c r="G50" s="97">
        <v>1000</v>
      </c>
      <c r="H50" s="97">
        <v>5000</v>
      </c>
      <c r="I50" s="97"/>
      <c r="J50" s="97"/>
      <c r="K50" s="97"/>
    </row>
    <row r="51" spans="1:11" s="27" customFormat="1" ht="12.75">
      <c r="A51" s="80"/>
      <c r="B51" s="80" t="s">
        <v>240</v>
      </c>
      <c r="C51" s="81" t="s">
        <v>242</v>
      </c>
      <c r="D51" s="96">
        <v>4000</v>
      </c>
      <c r="E51" s="96">
        <v>4000</v>
      </c>
      <c r="F51" s="96"/>
      <c r="G51" s="96"/>
      <c r="H51" s="96"/>
      <c r="I51" s="96"/>
      <c r="J51" s="96"/>
      <c r="K51" s="96"/>
    </row>
    <row r="52" spans="1:11" s="27" customFormat="1" ht="12.75">
      <c r="A52" s="80"/>
      <c r="B52" s="80" t="s">
        <v>241</v>
      </c>
      <c r="C52" s="81" t="s">
        <v>243</v>
      </c>
      <c r="D52" s="96">
        <v>38000</v>
      </c>
      <c r="E52" s="96">
        <v>38000</v>
      </c>
      <c r="F52" s="96">
        <v>16000</v>
      </c>
      <c r="G52" s="96">
        <v>1000</v>
      </c>
      <c r="H52" s="98" t="s">
        <v>308</v>
      </c>
      <c r="I52" s="96"/>
      <c r="J52" s="96"/>
      <c r="K52" s="96"/>
    </row>
    <row r="53" spans="1:11" s="27" customFormat="1" ht="12.75">
      <c r="A53" s="80"/>
      <c r="B53" s="80" t="s">
        <v>244</v>
      </c>
      <c r="C53" s="81" t="s">
        <v>245</v>
      </c>
      <c r="D53" s="96">
        <v>16100</v>
      </c>
      <c r="E53" s="96">
        <v>16100</v>
      </c>
      <c r="F53" s="96"/>
      <c r="G53" s="96"/>
      <c r="H53" s="96"/>
      <c r="I53" s="96"/>
      <c r="J53" s="96"/>
      <c r="K53" s="96"/>
    </row>
    <row r="54" spans="1:11" s="27" customFormat="1" ht="12.75">
      <c r="A54" s="78" t="s">
        <v>123</v>
      </c>
      <c r="B54" s="78"/>
      <c r="C54" s="79" t="s">
        <v>138</v>
      </c>
      <c r="D54" s="97">
        <v>3071203</v>
      </c>
      <c r="E54" s="97">
        <v>3067203</v>
      </c>
      <c r="F54" s="97">
        <v>319654</v>
      </c>
      <c r="G54" s="97">
        <v>81598</v>
      </c>
      <c r="H54" s="97">
        <v>142450</v>
      </c>
      <c r="I54" s="97"/>
      <c r="J54" s="97"/>
      <c r="K54" s="99">
        <v>4000</v>
      </c>
    </row>
    <row r="55" spans="1:11" s="27" customFormat="1" ht="12.75">
      <c r="A55" s="80"/>
      <c r="B55" s="80" t="s">
        <v>309</v>
      </c>
      <c r="C55" s="81" t="s">
        <v>310</v>
      </c>
      <c r="D55" s="96">
        <v>16450</v>
      </c>
      <c r="E55" s="96">
        <v>16450</v>
      </c>
      <c r="F55" s="96"/>
      <c r="G55" s="96"/>
      <c r="H55" s="98">
        <v>16450</v>
      </c>
      <c r="I55" s="96"/>
      <c r="J55" s="96"/>
      <c r="K55" s="98"/>
    </row>
    <row r="56" spans="1:11" s="27" customFormat="1" ht="12.75">
      <c r="A56" s="80"/>
      <c r="B56" s="80" t="s">
        <v>246</v>
      </c>
      <c r="C56" s="81" t="s">
        <v>247</v>
      </c>
      <c r="D56" s="96">
        <v>111000</v>
      </c>
      <c r="E56" s="96">
        <v>111000</v>
      </c>
      <c r="F56" s="96"/>
      <c r="G56" s="96"/>
      <c r="H56" s="96"/>
      <c r="I56" s="96"/>
      <c r="J56" s="96"/>
      <c r="K56" s="96"/>
    </row>
    <row r="57" spans="1:11" s="27" customFormat="1" ht="12.75">
      <c r="A57" s="80"/>
      <c r="B57" s="80" t="s">
        <v>248</v>
      </c>
      <c r="C57" s="81" t="s">
        <v>249</v>
      </c>
      <c r="D57" s="96">
        <v>126000</v>
      </c>
      <c r="E57" s="96">
        <v>126000</v>
      </c>
      <c r="F57" s="96"/>
      <c r="G57" s="96"/>
      <c r="H57" s="96">
        <v>126000</v>
      </c>
      <c r="I57" s="96"/>
      <c r="J57" s="96"/>
      <c r="K57" s="96"/>
    </row>
    <row r="58" spans="1:11" s="27" customFormat="1" ht="38.25">
      <c r="A58" s="80"/>
      <c r="B58" s="80" t="s">
        <v>250</v>
      </c>
      <c r="C58" s="81" t="s">
        <v>251</v>
      </c>
      <c r="D58" s="96">
        <v>1817000</v>
      </c>
      <c r="E58" s="96">
        <v>1817000</v>
      </c>
      <c r="F58" s="96">
        <v>33624</v>
      </c>
      <c r="G58" s="96">
        <v>20750</v>
      </c>
      <c r="H58" s="96"/>
      <c r="I58" s="96"/>
      <c r="J58" s="96"/>
      <c r="K58" s="96"/>
    </row>
    <row r="59" spans="1:11" s="27" customFormat="1" ht="51">
      <c r="A59" s="80"/>
      <c r="B59" s="80" t="s">
        <v>252</v>
      </c>
      <c r="C59" s="81" t="s">
        <v>253</v>
      </c>
      <c r="D59" s="96">
        <v>11000</v>
      </c>
      <c r="E59" s="96">
        <v>11000</v>
      </c>
      <c r="F59" s="96"/>
      <c r="G59" s="96">
        <v>11000</v>
      </c>
      <c r="H59" s="96"/>
      <c r="I59" s="96"/>
      <c r="J59" s="96"/>
      <c r="K59" s="96"/>
    </row>
    <row r="60" spans="1:11" s="27" customFormat="1" ht="25.5">
      <c r="A60" s="80"/>
      <c r="B60" s="80" t="s">
        <v>254</v>
      </c>
      <c r="C60" s="81" t="s">
        <v>286</v>
      </c>
      <c r="D60" s="96">
        <v>421000</v>
      </c>
      <c r="E60" s="96">
        <v>421000</v>
      </c>
      <c r="F60" s="96"/>
      <c r="G60" s="96"/>
      <c r="H60" s="96"/>
      <c r="I60" s="96"/>
      <c r="J60" s="96"/>
      <c r="K60" s="96"/>
    </row>
    <row r="61" spans="1:11" s="27" customFormat="1" ht="12.75">
      <c r="A61" s="80"/>
      <c r="B61" s="80" t="s">
        <v>255</v>
      </c>
      <c r="C61" s="81" t="s">
        <v>256</v>
      </c>
      <c r="D61" s="96">
        <v>48000</v>
      </c>
      <c r="E61" s="96">
        <v>48000</v>
      </c>
      <c r="F61" s="96"/>
      <c r="G61" s="96"/>
      <c r="H61" s="96"/>
      <c r="I61" s="96"/>
      <c r="J61" s="96"/>
      <c r="K61" s="96"/>
    </row>
    <row r="62" spans="1:11" s="27" customFormat="1" ht="12.75">
      <c r="A62" s="80"/>
      <c r="B62" s="80" t="s">
        <v>257</v>
      </c>
      <c r="C62" s="81" t="s">
        <v>258</v>
      </c>
      <c r="D62" s="96">
        <v>341149</v>
      </c>
      <c r="E62" s="96">
        <v>337149</v>
      </c>
      <c r="F62" s="96">
        <v>251522</v>
      </c>
      <c r="G62" s="96">
        <v>44456</v>
      </c>
      <c r="H62" s="96"/>
      <c r="I62" s="96"/>
      <c r="J62" s="96"/>
      <c r="K62" s="98">
        <v>4000</v>
      </c>
    </row>
    <row r="63" spans="1:11" s="27" customFormat="1" ht="25.5">
      <c r="A63" s="80"/>
      <c r="B63" s="80" t="s">
        <v>259</v>
      </c>
      <c r="C63" s="81" t="s">
        <v>260</v>
      </c>
      <c r="D63" s="96">
        <v>35800</v>
      </c>
      <c r="E63" s="96">
        <v>35800</v>
      </c>
      <c r="F63" s="96">
        <v>30408</v>
      </c>
      <c r="G63" s="96">
        <v>5392</v>
      </c>
      <c r="H63" s="96"/>
      <c r="I63" s="96"/>
      <c r="J63" s="96"/>
      <c r="K63" s="96"/>
    </row>
    <row r="64" spans="1:11" s="27" customFormat="1" ht="12.75">
      <c r="A64" s="80"/>
      <c r="B64" s="80" t="s">
        <v>261</v>
      </c>
      <c r="C64" s="81" t="s">
        <v>205</v>
      </c>
      <c r="D64" s="98">
        <v>143804</v>
      </c>
      <c r="E64" s="96">
        <v>143804</v>
      </c>
      <c r="F64" s="96">
        <v>4100</v>
      </c>
      <c r="G64" s="96"/>
      <c r="H64" s="96"/>
      <c r="I64" s="96"/>
      <c r="J64" s="96"/>
      <c r="K64" s="96"/>
    </row>
    <row r="65" spans="1:11" s="27" customFormat="1" ht="25.5">
      <c r="A65" s="78" t="s">
        <v>262</v>
      </c>
      <c r="B65" s="78"/>
      <c r="C65" s="79" t="s">
        <v>263</v>
      </c>
      <c r="D65" s="97">
        <v>94801</v>
      </c>
      <c r="E65" s="97">
        <v>94801</v>
      </c>
      <c r="F65" s="97">
        <v>54915</v>
      </c>
      <c r="G65" s="97">
        <v>10628</v>
      </c>
      <c r="H65" s="97"/>
      <c r="I65" s="97"/>
      <c r="J65" s="97">
        <v>10535</v>
      </c>
      <c r="K65" s="97"/>
    </row>
    <row r="66" spans="1:11" s="27" customFormat="1" ht="12.75">
      <c r="A66" s="80"/>
      <c r="B66" s="80" t="s">
        <v>264</v>
      </c>
      <c r="C66" s="81" t="s">
        <v>265</v>
      </c>
      <c r="D66" s="96">
        <v>86801</v>
      </c>
      <c r="E66" s="96">
        <v>86801</v>
      </c>
      <c r="F66" s="96">
        <v>54915</v>
      </c>
      <c r="G66" s="96">
        <v>10628</v>
      </c>
      <c r="H66" s="96"/>
      <c r="I66" s="96"/>
      <c r="J66" s="96">
        <v>10535</v>
      </c>
      <c r="K66" s="96"/>
    </row>
    <row r="67" spans="1:11" s="27" customFormat="1" ht="12.75">
      <c r="A67" s="80"/>
      <c r="B67" s="80" t="s">
        <v>266</v>
      </c>
      <c r="C67" s="81" t="s">
        <v>267</v>
      </c>
      <c r="D67" s="96">
        <v>8000</v>
      </c>
      <c r="E67" s="96">
        <v>8000</v>
      </c>
      <c r="F67" s="96"/>
      <c r="G67" s="96"/>
      <c r="H67" s="96"/>
      <c r="I67" s="96"/>
      <c r="J67" s="96"/>
      <c r="K67" s="96"/>
    </row>
    <row r="68" spans="1:11" s="27" customFormat="1" ht="25.5">
      <c r="A68" s="78" t="s">
        <v>268</v>
      </c>
      <c r="B68" s="78"/>
      <c r="C68" s="79" t="s">
        <v>269</v>
      </c>
      <c r="D68" s="97">
        <v>780071</v>
      </c>
      <c r="E68" s="97">
        <v>780071</v>
      </c>
      <c r="F68" s="97">
        <v>45955</v>
      </c>
      <c r="G68" s="97">
        <v>8182</v>
      </c>
      <c r="H68" s="97"/>
      <c r="I68" s="97"/>
      <c r="J68" s="97"/>
      <c r="K68" s="97"/>
    </row>
    <row r="69" spans="1:11" s="27" customFormat="1" ht="12.75">
      <c r="A69" s="80"/>
      <c r="B69" s="80" t="s">
        <v>270</v>
      </c>
      <c r="C69" s="81" t="s">
        <v>271</v>
      </c>
      <c r="D69" s="96">
        <v>458000</v>
      </c>
      <c r="E69" s="96">
        <v>458000</v>
      </c>
      <c r="F69" s="96"/>
      <c r="G69" s="96"/>
      <c r="H69" s="96"/>
      <c r="I69" s="96"/>
      <c r="J69" s="96"/>
      <c r="K69" s="96"/>
    </row>
    <row r="70" spans="1:11" s="27" customFormat="1" ht="12.75">
      <c r="A70" s="80"/>
      <c r="B70" s="80" t="s">
        <v>272</v>
      </c>
      <c r="C70" s="81" t="s">
        <v>273</v>
      </c>
      <c r="D70" s="96">
        <v>34600</v>
      </c>
      <c r="E70" s="96">
        <v>34600</v>
      </c>
      <c r="F70" s="96"/>
      <c r="G70" s="96"/>
      <c r="H70" s="96"/>
      <c r="I70" s="96"/>
      <c r="J70" s="96"/>
      <c r="K70" s="96"/>
    </row>
    <row r="71" spans="1:11" s="27" customFormat="1" ht="12.75">
      <c r="A71" s="80"/>
      <c r="B71" s="80" t="s">
        <v>274</v>
      </c>
      <c r="C71" s="81" t="s">
        <v>275</v>
      </c>
      <c r="D71" s="96">
        <v>10000</v>
      </c>
      <c r="E71" s="96">
        <v>10000</v>
      </c>
      <c r="F71" s="96"/>
      <c r="G71" s="96"/>
      <c r="H71" s="96"/>
      <c r="I71" s="96"/>
      <c r="J71" s="96"/>
      <c r="K71" s="96"/>
    </row>
    <row r="72" spans="1:11" s="27" customFormat="1" ht="12.75">
      <c r="A72" s="80"/>
      <c r="B72" s="80" t="s">
        <v>276</v>
      </c>
      <c r="C72" s="81" t="s">
        <v>277</v>
      </c>
      <c r="D72" s="96">
        <v>212291</v>
      </c>
      <c r="E72" s="96">
        <v>212291</v>
      </c>
      <c r="F72" s="96"/>
      <c r="G72" s="96"/>
      <c r="H72" s="96"/>
      <c r="I72" s="96"/>
      <c r="J72" s="96"/>
      <c r="K72" s="96"/>
    </row>
    <row r="73" spans="1:11" s="27" customFormat="1" ht="12.75">
      <c r="A73" s="80"/>
      <c r="B73" s="80" t="s">
        <v>278</v>
      </c>
      <c r="C73" s="81" t="s">
        <v>205</v>
      </c>
      <c r="D73" s="96">
        <v>65180</v>
      </c>
      <c r="E73" s="96">
        <v>65180</v>
      </c>
      <c r="F73" s="96">
        <v>45955</v>
      </c>
      <c r="G73" s="96">
        <v>8182</v>
      </c>
      <c r="H73" s="96"/>
      <c r="I73" s="96"/>
      <c r="J73" s="96"/>
      <c r="K73" s="96"/>
    </row>
    <row r="74" spans="1:11" s="27" customFormat="1" ht="25.5">
      <c r="A74" s="78" t="s">
        <v>124</v>
      </c>
      <c r="B74" s="78"/>
      <c r="C74" s="79" t="s">
        <v>139</v>
      </c>
      <c r="D74" s="97">
        <v>1025747</v>
      </c>
      <c r="E74" s="97">
        <v>470713</v>
      </c>
      <c r="F74" s="97">
        <v>194103</v>
      </c>
      <c r="G74" s="97">
        <v>31837</v>
      </c>
      <c r="H74" s="97"/>
      <c r="I74" s="97"/>
      <c r="J74" s="97"/>
      <c r="K74" s="99">
        <v>555034</v>
      </c>
    </row>
    <row r="75" spans="1:11" s="27" customFormat="1" ht="25.5">
      <c r="A75" s="80"/>
      <c r="B75" s="80" t="s">
        <v>287</v>
      </c>
      <c r="C75" s="81" t="s">
        <v>288</v>
      </c>
      <c r="D75" s="96">
        <v>882703</v>
      </c>
      <c r="E75" s="96">
        <v>327669</v>
      </c>
      <c r="F75" s="96">
        <v>115876</v>
      </c>
      <c r="G75" s="96">
        <v>17920</v>
      </c>
      <c r="H75" s="96"/>
      <c r="I75" s="96"/>
      <c r="J75" s="96"/>
      <c r="K75" s="96">
        <v>555034</v>
      </c>
    </row>
    <row r="76" spans="1:11" s="27" customFormat="1" ht="12.75">
      <c r="A76" s="80"/>
      <c r="B76" s="80" t="s">
        <v>289</v>
      </c>
      <c r="C76" s="81" t="s">
        <v>290</v>
      </c>
      <c r="D76" s="96">
        <v>135804</v>
      </c>
      <c r="E76" s="96">
        <v>135804</v>
      </c>
      <c r="F76" s="96">
        <v>78227</v>
      </c>
      <c r="G76" s="96">
        <v>13917</v>
      </c>
      <c r="H76" s="96"/>
      <c r="I76" s="96"/>
      <c r="J76" s="96"/>
      <c r="K76" s="96"/>
    </row>
    <row r="77" spans="1:11" s="27" customFormat="1" ht="25.5">
      <c r="A77" s="80"/>
      <c r="B77" s="80" t="s">
        <v>316</v>
      </c>
      <c r="C77" s="81" t="s">
        <v>317</v>
      </c>
      <c r="D77" s="96">
        <v>7240</v>
      </c>
      <c r="E77" s="96">
        <v>7240</v>
      </c>
      <c r="F77" s="96"/>
      <c r="G77" s="96"/>
      <c r="H77" s="96"/>
      <c r="I77" s="96"/>
      <c r="J77" s="96"/>
      <c r="K77" s="96"/>
    </row>
    <row r="78" spans="1:11" s="27" customFormat="1" ht="51">
      <c r="A78" s="78" t="s">
        <v>279</v>
      </c>
      <c r="B78" s="78"/>
      <c r="C78" s="79" t="s">
        <v>280</v>
      </c>
      <c r="D78" s="97">
        <v>275901</v>
      </c>
      <c r="E78" s="97"/>
      <c r="F78" s="97"/>
      <c r="G78" s="97"/>
      <c r="H78" s="97"/>
      <c r="I78" s="97"/>
      <c r="J78" s="97"/>
      <c r="K78" s="99">
        <v>275901</v>
      </c>
    </row>
    <row r="79" spans="1:11" s="27" customFormat="1" ht="12.75">
      <c r="A79" s="80"/>
      <c r="B79" s="80" t="s">
        <v>281</v>
      </c>
      <c r="C79" s="81" t="s">
        <v>282</v>
      </c>
      <c r="D79" s="96">
        <v>275901</v>
      </c>
      <c r="E79" s="96"/>
      <c r="F79" s="96"/>
      <c r="G79" s="96"/>
      <c r="H79" s="96"/>
      <c r="I79" s="96"/>
      <c r="J79" s="96"/>
      <c r="K79" s="98">
        <v>275901</v>
      </c>
    </row>
    <row r="80" spans="1:11" s="27" customFormat="1" ht="15.75">
      <c r="A80" s="78" t="s">
        <v>283</v>
      </c>
      <c r="B80" s="78"/>
      <c r="C80" s="79" t="s">
        <v>284</v>
      </c>
      <c r="D80" s="97">
        <v>592163</v>
      </c>
      <c r="E80" s="97">
        <v>227457</v>
      </c>
      <c r="F80" s="97">
        <v>45800</v>
      </c>
      <c r="G80" s="97">
        <v>3837</v>
      </c>
      <c r="H80" s="97"/>
      <c r="I80" s="100"/>
      <c r="J80" s="97">
        <v>35300</v>
      </c>
      <c r="K80" s="99">
        <v>364706</v>
      </c>
    </row>
    <row r="81" spans="1:11" s="27" customFormat="1" ht="12.75">
      <c r="A81" s="80"/>
      <c r="B81" s="80" t="s">
        <v>285</v>
      </c>
      <c r="C81" s="81" t="s">
        <v>205</v>
      </c>
      <c r="D81" s="96">
        <v>592163</v>
      </c>
      <c r="E81" s="96">
        <v>227457</v>
      </c>
      <c r="F81" s="96">
        <v>45800</v>
      </c>
      <c r="G81" s="96">
        <v>3837</v>
      </c>
      <c r="H81" s="96"/>
      <c r="I81" s="96"/>
      <c r="J81" s="96">
        <v>35300</v>
      </c>
      <c r="K81" s="98">
        <v>364706</v>
      </c>
    </row>
    <row r="82" spans="1:11" ht="12.75">
      <c r="A82" s="132" t="s">
        <v>68</v>
      </c>
      <c r="B82" s="132"/>
      <c r="C82" s="132"/>
      <c r="D82" s="101">
        <f>D80+D78+D74+D68+D65+D54+D50+D42+D39+D37+D35+D31+D29+D23+D19+D16+D13+D11+D8</f>
        <v>14391951</v>
      </c>
      <c r="E82" s="101">
        <f>E80+E74+E68+E65+E54+E50+E42+E39+E37+E35+E31+E29+E23+E19+E13+E11+E8+E16</f>
        <v>11246343</v>
      </c>
      <c r="F82" s="101">
        <f>F80+F74+F68+F65+F54+F50+F42+F31+F23</f>
        <v>4034657</v>
      </c>
      <c r="G82" s="101">
        <f>G80+G74+G68+G65+G54+G50+G42+G35+G31+G23</f>
        <v>755147</v>
      </c>
      <c r="H82" s="101">
        <f>H54+H50</f>
        <v>147450</v>
      </c>
      <c r="I82" s="101">
        <f>I37</f>
        <v>55146</v>
      </c>
      <c r="J82" s="101">
        <f>J80+J65+J42+J31+J23</f>
        <v>192611</v>
      </c>
      <c r="K82" s="101">
        <f>K80+K78+K74+K54+K31+K23+K19+K16+K13</f>
        <v>3145608</v>
      </c>
    </row>
    <row r="83" spans="2:4" ht="12.75">
      <c r="B83" s="1"/>
      <c r="C83" s="1"/>
      <c r="D83" s="1"/>
    </row>
    <row r="84" spans="1:4" ht="12.75">
      <c r="A84" t="s">
        <v>69</v>
      </c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</sheetData>
  <mergeCells count="11">
    <mergeCell ref="A82:C82"/>
    <mergeCell ref="C4:C6"/>
    <mergeCell ref="B4:B6"/>
    <mergeCell ref="A4:A6"/>
    <mergeCell ref="F5:J5"/>
    <mergeCell ref="K5:K6"/>
    <mergeCell ref="D4:D6"/>
    <mergeCell ref="J1:K1"/>
    <mergeCell ref="E4:K4"/>
    <mergeCell ref="A2:H2"/>
    <mergeCell ref="E5:E6"/>
  </mergeCells>
  <printOptions horizontalCentered="1"/>
  <pageMargins left="0.4724409448818898" right="0.2755905511811024" top="1.0236220472440944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G24"/>
  <sheetViews>
    <sheetView showGridLines="0" workbookViewId="0" topLeftCell="A2">
      <selection activeCell="E9" sqref="E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48.75" customHeight="1">
      <c r="D1" s="41" t="s">
        <v>320</v>
      </c>
    </row>
    <row r="2" spans="1:7" ht="42" customHeight="1">
      <c r="A2" s="134" t="s">
        <v>311</v>
      </c>
      <c r="B2" s="135"/>
      <c r="C2" s="135"/>
      <c r="D2" s="135"/>
      <c r="E2" s="7"/>
      <c r="F2" s="7"/>
      <c r="G2" s="54"/>
    </row>
    <row r="3" ht="9.75" customHeight="1">
      <c r="D3" s="42" t="s">
        <v>37</v>
      </c>
    </row>
    <row r="4" spans="1:4" ht="64.5" customHeight="1">
      <c r="A4" s="8" t="s">
        <v>48</v>
      </c>
      <c r="B4" s="8" t="s">
        <v>5</v>
      </c>
      <c r="C4" s="9" t="s">
        <v>49</v>
      </c>
      <c r="D4" s="9" t="s">
        <v>76</v>
      </c>
    </row>
    <row r="5" spans="1:4" s="31" customFormat="1" ht="10.5" customHeight="1">
      <c r="A5" s="30">
        <v>1</v>
      </c>
      <c r="B5" s="30">
        <v>2</v>
      </c>
      <c r="C5" s="30">
        <v>3</v>
      </c>
      <c r="D5" s="30">
        <v>4</v>
      </c>
    </row>
    <row r="6" spans="1:4" ht="18.75" customHeight="1">
      <c r="A6" s="133" t="s">
        <v>22</v>
      </c>
      <c r="B6" s="133"/>
      <c r="C6" s="14"/>
      <c r="D6" s="15">
        <v>2503237</v>
      </c>
    </row>
    <row r="7" spans="1:4" ht="18.75" customHeight="1">
      <c r="A7" s="16" t="s">
        <v>10</v>
      </c>
      <c r="B7" s="17" t="s">
        <v>17</v>
      </c>
      <c r="C7" s="16" t="s">
        <v>23</v>
      </c>
      <c r="D7" s="17">
        <v>2503237</v>
      </c>
    </row>
    <row r="8" spans="1:4" ht="18.75" customHeight="1">
      <c r="A8" s="18" t="s">
        <v>11</v>
      </c>
      <c r="B8" s="19" t="s">
        <v>18</v>
      </c>
      <c r="C8" s="18" t="s">
        <v>23</v>
      </c>
      <c r="D8" s="19"/>
    </row>
    <row r="9" spans="1:4" ht="51">
      <c r="A9" s="18" t="s">
        <v>12</v>
      </c>
      <c r="B9" s="20" t="s">
        <v>58</v>
      </c>
      <c r="C9" s="18" t="s">
        <v>41</v>
      </c>
      <c r="D9" s="19"/>
    </row>
    <row r="10" spans="1:4" ht="18.75" customHeight="1">
      <c r="A10" s="18" t="s">
        <v>1</v>
      </c>
      <c r="B10" s="19" t="s">
        <v>25</v>
      </c>
      <c r="C10" s="18" t="s">
        <v>42</v>
      </c>
      <c r="D10" s="19"/>
    </row>
    <row r="11" spans="1:4" ht="18.75" customHeight="1">
      <c r="A11" s="18" t="s">
        <v>16</v>
      </c>
      <c r="B11" s="19" t="s">
        <v>59</v>
      </c>
      <c r="C11" s="18" t="s">
        <v>63</v>
      </c>
      <c r="D11" s="19"/>
    </row>
    <row r="12" spans="1:4" ht="18.75" customHeight="1">
      <c r="A12" s="18" t="s">
        <v>19</v>
      </c>
      <c r="B12" s="19" t="s">
        <v>20</v>
      </c>
      <c r="C12" s="18" t="s">
        <v>24</v>
      </c>
      <c r="D12" s="19"/>
    </row>
    <row r="13" spans="1:4" ht="18.75" customHeight="1">
      <c r="A13" s="18" t="s">
        <v>21</v>
      </c>
      <c r="B13" s="19" t="s">
        <v>65</v>
      </c>
      <c r="C13" s="18" t="s">
        <v>52</v>
      </c>
      <c r="D13" s="19"/>
    </row>
    <row r="14" spans="1:4" ht="18.75" customHeight="1">
      <c r="A14" s="18" t="s">
        <v>27</v>
      </c>
      <c r="B14" s="22" t="s">
        <v>40</v>
      </c>
      <c r="C14" s="21" t="s">
        <v>26</v>
      </c>
      <c r="D14" s="22"/>
    </row>
    <row r="15" spans="1:4" ht="18.75" customHeight="1">
      <c r="A15" s="133" t="s">
        <v>60</v>
      </c>
      <c r="B15" s="133"/>
      <c r="C15" s="14"/>
      <c r="D15" s="15">
        <v>924352</v>
      </c>
    </row>
    <row r="16" spans="1:4" ht="18.75" customHeight="1">
      <c r="A16" s="16" t="s">
        <v>10</v>
      </c>
      <c r="B16" s="17" t="s">
        <v>43</v>
      </c>
      <c r="C16" s="16" t="s">
        <v>29</v>
      </c>
      <c r="D16" s="17">
        <v>537500</v>
      </c>
    </row>
    <row r="17" spans="1:4" ht="18.75" customHeight="1">
      <c r="A17" s="18" t="s">
        <v>11</v>
      </c>
      <c r="B17" s="19" t="s">
        <v>28</v>
      </c>
      <c r="C17" s="18" t="s">
        <v>29</v>
      </c>
      <c r="D17" s="19">
        <v>386852</v>
      </c>
    </row>
    <row r="18" spans="1:4" ht="38.25">
      <c r="A18" s="18" t="s">
        <v>12</v>
      </c>
      <c r="B18" s="20" t="s">
        <v>46</v>
      </c>
      <c r="C18" s="18" t="s">
        <v>47</v>
      </c>
      <c r="D18" s="19"/>
    </row>
    <row r="19" spans="1:4" ht="18.75" customHeight="1">
      <c r="A19" s="18" t="s">
        <v>1</v>
      </c>
      <c r="B19" s="19" t="s">
        <v>44</v>
      </c>
      <c r="C19" s="18" t="s">
        <v>38</v>
      </c>
      <c r="D19" s="19"/>
    </row>
    <row r="20" spans="1:4" ht="18.75" customHeight="1">
      <c r="A20" s="18" t="s">
        <v>16</v>
      </c>
      <c r="B20" s="19" t="s">
        <v>45</v>
      </c>
      <c r="C20" s="18" t="s">
        <v>31</v>
      </c>
      <c r="D20" s="19"/>
    </row>
    <row r="21" spans="1:4" ht="18.75" customHeight="1">
      <c r="A21" s="18" t="s">
        <v>19</v>
      </c>
      <c r="B21" s="19" t="s">
        <v>66</v>
      </c>
      <c r="C21" s="18" t="s">
        <v>32</v>
      </c>
      <c r="D21" s="19"/>
    </row>
    <row r="22" spans="1:4" ht="18.75" customHeight="1">
      <c r="A22" s="21" t="s">
        <v>21</v>
      </c>
      <c r="B22" s="22" t="s">
        <v>33</v>
      </c>
      <c r="C22" s="21" t="s">
        <v>30</v>
      </c>
      <c r="D22" s="22"/>
    </row>
    <row r="23" spans="1:4" ht="7.5" customHeight="1">
      <c r="A23" s="3"/>
      <c r="B23" s="4"/>
      <c r="C23" s="4"/>
      <c r="D23" s="4"/>
    </row>
    <row r="24" spans="1:6" ht="12.75">
      <c r="A24" s="26"/>
      <c r="B24" s="25"/>
      <c r="C24" s="25"/>
      <c r="D24" s="25"/>
      <c r="E24" s="24"/>
      <c r="F24" s="24"/>
    </row>
  </sheetData>
  <mergeCells count="3">
    <mergeCell ref="A6:B6"/>
    <mergeCell ref="A15:B15"/>
    <mergeCell ref="A2:D2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K27"/>
  <sheetViews>
    <sheetView showGridLines="0" workbookViewId="0" topLeftCell="A1">
      <selection activeCell="E1" sqref="E1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48.75" customHeight="1">
      <c r="D1" s="41" t="s">
        <v>321</v>
      </c>
    </row>
    <row r="2" spans="1:11" ht="48" customHeight="1">
      <c r="A2" s="134" t="s">
        <v>303</v>
      </c>
      <c r="B2" s="134"/>
      <c r="C2" s="135"/>
      <c r="D2" s="135"/>
      <c r="E2" s="35"/>
      <c r="F2" s="35"/>
      <c r="G2" s="35"/>
      <c r="H2" s="40"/>
      <c r="I2" s="5"/>
      <c r="J2" s="5"/>
      <c r="K2" s="5"/>
    </row>
    <row r="3" ht="9.75" customHeight="1">
      <c r="D3" s="42" t="s">
        <v>37</v>
      </c>
    </row>
    <row r="4" spans="1:11" ht="24.75" customHeight="1">
      <c r="A4" s="138" t="s">
        <v>48</v>
      </c>
      <c r="B4" s="139" t="s">
        <v>4</v>
      </c>
      <c r="C4" s="55" t="s">
        <v>80</v>
      </c>
      <c r="D4" s="138" t="s">
        <v>78</v>
      </c>
      <c r="E4" s="6"/>
      <c r="F4" s="6"/>
      <c r="G4" s="6"/>
      <c r="H4" s="6"/>
      <c r="I4" s="6"/>
      <c r="J4" s="7"/>
      <c r="K4" s="7"/>
    </row>
    <row r="5" spans="1:11" ht="64.5" customHeight="1">
      <c r="A5" s="138"/>
      <c r="B5" s="138"/>
      <c r="C5" s="8" t="s">
        <v>0</v>
      </c>
      <c r="D5" s="138"/>
      <c r="E5" s="6"/>
      <c r="F5" s="6"/>
      <c r="G5" s="6"/>
      <c r="H5" s="6"/>
      <c r="I5" s="6"/>
      <c r="J5" s="7"/>
      <c r="K5" s="7"/>
    </row>
    <row r="6" spans="1:11" ht="12" customHeight="1">
      <c r="A6" s="13" t="s">
        <v>9</v>
      </c>
      <c r="B6" s="13" t="s">
        <v>39</v>
      </c>
      <c r="C6" s="23" t="s">
        <v>50</v>
      </c>
      <c r="D6" s="102">
        <v>6200</v>
      </c>
      <c r="E6" s="6"/>
      <c r="F6" s="6"/>
      <c r="G6" s="6"/>
      <c r="H6" s="6"/>
      <c r="I6" s="6"/>
      <c r="J6" s="7"/>
      <c r="K6" s="7"/>
    </row>
    <row r="7" spans="1:11" ht="19.5" customHeight="1">
      <c r="A7" s="46" t="s">
        <v>13</v>
      </c>
      <c r="B7" s="46" t="s">
        <v>39</v>
      </c>
      <c r="C7" s="47" t="s">
        <v>8</v>
      </c>
      <c r="D7" s="103">
        <v>7250</v>
      </c>
      <c r="E7" s="6"/>
      <c r="F7" s="6"/>
      <c r="G7" s="6"/>
      <c r="H7" s="6"/>
      <c r="I7" s="6"/>
      <c r="J7" s="7"/>
      <c r="K7" s="7"/>
    </row>
    <row r="8" spans="1:11" ht="19.5" customHeight="1">
      <c r="A8" s="18" t="s">
        <v>10</v>
      </c>
      <c r="B8" s="89" t="s">
        <v>96</v>
      </c>
      <c r="C8" s="48" t="s">
        <v>151</v>
      </c>
      <c r="D8" s="104">
        <v>250</v>
      </c>
      <c r="E8" s="6"/>
      <c r="F8" s="6"/>
      <c r="G8" s="6"/>
      <c r="H8" s="6"/>
      <c r="I8" s="6"/>
      <c r="J8" s="7"/>
      <c r="K8" s="7"/>
    </row>
    <row r="9" spans="1:11" ht="19.5" customHeight="1">
      <c r="A9" s="18" t="s">
        <v>11</v>
      </c>
      <c r="B9" s="89" t="s">
        <v>304</v>
      </c>
      <c r="C9" s="48" t="s">
        <v>305</v>
      </c>
      <c r="D9" s="104">
        <v>7000</v>
      </c>
      <c r="E9" s="6"/>
      <c r="F9" s="6"/>
      <c r="G9" s="6"/>
      <c r="H9" s="6"/>
      <c r="I9" s="6"/>
      <c r="J9" s="7"/>
      <c r="K9" s="7"/>
    </row>
    <row r="10" spans="1:11" ht="19.5" customHeight="1">
      <c r="A10" s="49" t="s">
        <v>14</v>
      </c>
      <c r="B10" s="49" t="s">
        <v>39</v>
      </c>
      <c r="C10" s="50" t="s">
        <v>7</v>
      </c>
      <c r="D10" s="105">
        <v>13450</v>
      </c>
      <c r="E10" s="6"/>
      <c r="F10" s="6"/>
      <c r="G10" s="6"/>
      <c r="H10" s="6"/>
      <c r="I10" s="6"/>
      <c r="J10" s="7"/>
      <c r="K10" s="7"/>
    </row>
    <row r="11" spans="1:11" ht="19.5" customHeight="1">
      <c r="A11" s="18" t="s">
        <v>10</v>
      </c>
      <c r="B11" s="18" t="s">
        <v>39</v>
      </c>
      <c r="C11" s="48" t="s">
        <v>34</v>
      </c>
      <c r="D11" s="104">
        <v>13450</v>
      </c>
      <c r="E11" s="6"/>
      <c r="F11" s="6"/>
      <c r="G11" s="6"/>
      <c r="H11" s="6"/>
      <c r="I11" s="6"/>
      <c r="J11" s="7"/>
      <c r="K11" s="7"/>
    </row>
    <row r="12" spans="1:11" ht="15" customHeight="1">
      <c r="A12" s="18"/>
      <c r="B12" s="18">
        <v>4210</v>
      </c>
      <c r="C12" s="48" t="s">
        <v>306</v>
      </c>
      <c r="D12" s="104">
        <v>5250</v>
      </c>
      <c r="E12" s="6"/>
      <c r="F12" s="6"/>
      <c r="G12" s="6"/>
      <c r="H12" s="6"/>
      <c r="I12" s="6"/>
      <c r="J12" s="7"/>
      <c r="K12" s="7"/>
    </row>
    <row r="13" spans="1:11" ht="15" customHeight="1">
      <c r="A13" s="18"/>
      <c r="B13" s="18">
        <v>4300</v>
      </c>
      <c r="C13" s="48" t="s">
        <v>307</v>
      </c>
      <c r="D13" s="104">
        <v>8200</v>
      </c>
      <c r="E13" s="6"/>
      <c r="F13" s="6"/>
      <c r="G13" s="6"/>
      <c r="H13" s="6"/>
      <c r="I13" s="6"/>
      <c r="J13" s="7"/>
      <c r="K13" s="7"/>
    </row>
    <row r="14" spans="1:11" ht="19.5" customHeight="1">
      <c r="A14" s="18" t="s">
        <v>11</v>
      </c>
      <c r="B14" s="18" t="s">
        <v>39</v>
      </c>
      <c r="C14" s="48" t="s">
        <v>36</v>
      </c>
      <c r="D14" s="104"/>
      <c r="E14" s="6"/>
      <c r="F14" s="6"/>
      <c r="G14" s="6"/>
      <c r="H14" s="6"/>
      <c r="I14" s="6"/>
      <c r="J14" s="7"/>
      <c r="K14" s="7"/>
    </row>
    <row r="15" spans="1:11" ht="15">
      <c r="A15" s="18"/>
      <c r="B15" s="18"/>
      <c r="C15" s="51"/>
      <c r="D15" s="104"/>
      <c r="E15" s="6"/>
      <c r="F15" s="6"/>
      <c r="G15" s="6"/>
      <c r="H15" s="6"/>
      <c r="I15" s="6"/>
      <c r="J15" s="7"/>
      <c r="K15" s="7"/>
    </row>
    <row r="16" spans="1:11" ht="15" customHeight="1">
      <c r="A16" s="18"/>
      <c r="B16" s="18"/>
      <c r="C16" s="51"/>
      <c r="D16" s="104"/>
      <c r="E16" s="6"/>
      <c r="F16" s="6"/>
      <c r="G16" s="6"/>
      <c r="H16" s="6"/>
      <c r="I16" s="6"/>
      <c r="J16" s="7"/>
      <c r="K16" s="7"/>
    </row>
    <row r="17" spans="1:11" ht="19.5" customHeight="1">
      <c r="A17" s="52" t="s">
        <v>35</v>
      </c>
      <c r="B17" s="52" t="s">
        <v>39</v>
      </c>
      <c r="C17" s="53" t="s">
        <v>51</v>
      </c>
      <c r="D17" s="106">
        <v>0</v>
      </c>
      <c r="E17" s="6"/>
      <c r="F17" s="6"/>
      <c r="G17" s="6"/>
      <c r="H17" s="6"/>
      <c r="I17" s="6"/>
      <c r="J17" s="7"/>
      <c r="K17" s="7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7"/>
      <c r="K18" s="7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7"/>
      <c r="K19" s="7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7"/>
      <c r="K20" s="7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7"/>
      <c r="K21" s="7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7"/>
      <c r="K22" s="7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7"/>
      <c r="K23" s="7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4">
    <mergeCell ref="A2:D2"/>
    <mergeCell ref="A4:A5"/>
    <mergeCell ref="B4:B5"/>
    <mergeCell ref="D4:D5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J17"/>
  <sheetViews>
    <sheetView showGridLines="0" defaultGridColor="0" colorId="8" workbookViewId="0" topLeftCell="A1">
      <selection activeCell="D10" sqref="D1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ht="48.75" customHeight="1">
      <c r="J1" s="41" t="s">
        <v>322</v>
      </c>
    </row>
    <row r="2" spans="1:10" ht="60" customHeight="1">
      <c r="A2" s="134" t="s">
        <v>302</v>
      </c>
      <c r="B2" s="134"/>
      <c r="C2" s="134"/>
      <c r="D2" s="134"/>
      <c r="E2" s="134"/>
      <c r="F2" s="134"/>
      <c r="G2" s="144"/>
      <c r="H2" s="134"/>
      <c r="I2" s="134"/>
      <c r="J2" s="134"/>
    </row>
    <row r="3" ht="9.75" customHeight="1">
      <c r="J3" s="42" t="s">
        <v>37</v>
      </c>
    </row>
    <row r="4" spans="1:10" s="2" customFormat="1" ht="17.25" customHeight="1">
      <c r="A4" s="138" t="s">
        <v>2</v>
      </c>
      <c r="B4" s="137" t="s">
        <v>3</v>
      </c>
      <c r="C4" s="137" t="s">
        <v>62</v>
      </c>
      <c r="D4" s="136" t="s">
        <v>57</v>
      </c>
      <c r="E4" s="136" t="s">
        <v>64</v>
      </c>
      <c r="F4" s="136" t="s">
        <v>53</v>
      </c>
      <c r="G4" s="136"/>
      <c r="H4" s="136"/>
      <c r="I4" s="136"/>
      <c r="J4" s="136"/>
    </row>
    <row r="5" spans="1:10" s="2" customFormat="1" ht="12" customHeight="1">
      <c r="A5" s="138"/>
      <c r="B5" s="143"/>
      <c r="C5" s="143"/>
      <c r="D5" s="138"/>
      <c r="E5" s="136"/>
      <c r="F5" s="136" t="s">
        <v>55</v>
      </c>
      <c r="G5" s="136" t="s">
        <v>6</v>
      </c>
      <c r="H5" s="136"/>
      <c r="I5" s="136"/>
      <c r="J5" s="136" t="s">
        <v>56</v>
      </c>
    </row>
    <row r="6" spans="1:10" s="2" customFormat="1" ht="65.25" customHeight="1">
      <c r="A6" s="138"/>
      <c r="B6" s="119"/>
      <c r="C6" s="119"/>
      <c r="D6" s="138"/>
      <c r="E6" s="136"/>
      <c r="F6" s="136"/>
      <c r="G6" s="29" t="s">
        <v>71</v>
      </c>
      <c r="H6" s="29" t="s">
        <v>70</v>
      </c>
      <c r="I6" s="9" t="s">
        <v>54</v>
      </c>
      <c r="J6" s="136"/>
    </row>
    <row r="7" spans="1:10" ht="9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9.5" customHeight="1">
      <c r="A8" s="11">
        <v>750</v>
      </c>
      <c r="B8" s="11">
        <v>75011</v>
      </c>
      <c r="C8" s="11">
        <v>2010</v>
      </c>
      <c r="D8" s="71">
        <v>48000</v>
      </c>
      <c r="E8" s="71">
        <v>48000</v>
      </c>
      <c r="F8" s="71">
        <v>48000</v>
      </c>
      <c r="G8" s="71">
        <v>41165</v>
      </c>
      <c r="H8" s="71">
        <v>6253</v>
      </c>
      <c r="I8" s="71"/>
      <c r="J8" s="71"/>
    </row>
    <row r="9" spans="1:10" ht="19.5" customHeight="1">
      <c r="A9" s="12">
        <v>751</v>
      </c>
      <c r="B9" s="12">
        <v>75101</v>
      </c>
      <c r="C9" s="12">
        <v>2010</v>
      </c>
      <c r="D9" s="72">
        <v>875</v>
      </c>
      <c r="E9" s="72">
        <v>875</v>
      </c>
      <c r="F9" s="72">
        <v>875</v>
      </c>
      <c r="G9" s="72">
        <v>0</v>
      </c>
      <c r="H9" s="72"/>
      <c r="I9" s="72"/>
      <c r="J9" s="72"/>
    </row>
    <row r="10" spans="1:10" ht="19.5" customHeight="1">
      <c r="A10" s="12">
        <v>852</v>
      </c>
      <c r="B10" s="12">
        <v>85203</v>
      </c>
      <c r="C10" s="12">
        <v>2010</v>
      </c>
      <c r="D10" s="72">
        <v>126000</v>
      </c>
      <c r="E10" s="72">
        <v>126000</v>
      </c>
      <c r="F10" s="72">
        <v>126000</v>
      </c>
      <c r="G10" s="72"/>
      <c r="H10" s="72"/>
      <c r="I10" s="72">
        <v>126000</v>
      </c>
      <c r="J10" s="72"/>
    </row>
    <row r="11" spans="1:10" ht="19.5" customHeight="1">
      <c r="A11" s="12"/>
      <c r="B11" s="12">
        <v>85212</v>
      </c>
      <c r="C11" s="12">
        <v>2010</v>
      </c>
      <c r="D11" s="72">
        <v>1817000</v>
      </c>
      <c r="E11" s="72">
        <v>1817000</v>
      </c>
      <c r="F11" s="72">
        <v>1817000</v>
      </c>
      <c r="G11" s="72">
        <v>31703</v>
      </c>
      <c r="H11" s="72">
        <v>20765</v>
      </c>
      <c r="I11" s="72"/>
      <c r="J11" s="72"/>
    </row>
    <row r="12" spans="1:10" ht="19.5" customHeight="1">
      <c r="A12" s="12"/>
      <c r="B12" s="12">
        <v>85213</v>
      </c>
      <c r="C12" s="12">
        <v>2010</v>
      </c>
      <c r="D12" s="72">
        <v>11000</v>
      </c>
      <c r="E12" s="72">
        <v>11000</v>
      </c>
      <c r="F12" s="72">
        <v>11000</v>
      </c>
      <c r="G12" s="72"/>
      <c r="H12" s="72"/>
      <c r="I12" s="72"/>
      <c r="J12" s="72"/>
    </row>
    <row r="13" spans="1:10" ht="19.5" customHeight="1">
      <c r="A13" s="12"/>
      <c r="B13" s="12">
        <v>85214</v>
      </c>
      <c r="C13" s="12">
        <v>2010</v>
      </c>
      <c r="D13" s="72">
        <v>131000</v>
      </c>
      <c r="E13" s="72">
        <v>131000</v>
      </c>
      <c r="F13" s="72">
        <v>131000</v>
      </c>
      <c r="G13" s="72"/>
      <c r="H13" s="72"/>
      <c r="I13" s="72"/>
      <c r="J13" s="72"/>
    </row>
    <row r="14" spans="1:10" ht="19.5" customHeight="1">
      <c r="A14" s="12"/>
      <c r="B14" s="12"/>
      <c r="C14" s="12"/>
      <c r="D14" s="72"/>
      <c r="E14" s="72"/>
      <c r="F14" s="72"/>
      <c r="G14" s="72"/>
      <c r="H14" s="72"/>
      <c r="I14" s="72"/>
      <c r="J14" s="72"/>
    </row>
    <row r="15" spans="1:10" ht="19.5" customHeight="1">
      <c r="A15" s="140" t="s">
        <v>61</v>
      </c>
      <c r="B15" s="141"/>
      <c r="C15" s="141"/>
      <c r="D15" s="142"/>
      <c r="E15" s="88">
        <v>2133875</v>
      </c>
      <c r="F15" s="88">
        <v>2133875</v>
      </c>
      <c r="G15" s="88">
        <v>72868</v>
      </c>
      <c r="H15" s="88">
        <v>27018</v>
      </c>
      <c r="I15" s="88">
        <v>126000</v>
      </c>
      <c r="J15" s="88"/>
    </row>
    <row r="17" ht="12.75">
      <c r="A17" s="32" t="s">
        <v>67</v>
      </c>
    </row>
  </sheetData>
  <mergeCells count="11">
    <mergeCell ref="G5:I5"/>
    <mergeCell ref="J5:J6"/>
    <mergeCell ref="F4:J4"/>
    <mergeCell ref="A2:J2"/>
    <mergeCell ref="F5:F6"/>
    <mergeCell ref="A15:D15"/>
    <mergeCell ref="D4:D6"/>
    <mergeCell ref="E4:E6"/>
    <mergeCell ref="A4:A6"/>
    <mergeCell ref="B4:B6"/>
    <mergeCell ref="C4:C6"/>
  </mergeCells>
  <printOptions horizontalCentered="1"/>
  <pageMargins left="0.57" right="0.27" top="0.75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2007-11-15T13:06:32Z</cp:lastPrinted>
  <dcterms:created xsi:type="dcterms:W3CDTF">1998-12-09T13:02:10Z</dcterms:created>
  <dcterms:modified xsi:type="dcterms:W3CDTF">2008-01-03T13:22:32Z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