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350" windowHeight="8070" tabRatio="448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8" sheetId="6" r:id="rId6"/>
    <sheet name="9" sheetId="7" r:id="rId7"/>
    <sheet name="10" sheetId="8" r:id="rId8"/>
    <sheet name="11" sheetId="9" r:id="rId9"/>
  </sheets>
  <definedNames>
    <definedName name="_xlnm.Print_Area" localSheetId="0">'1'!$A$1:$G$80</definedName>
    <definedName name="_xlnm.Print_Area" localSheetId="7">'10'!$A$1:$J$20</definedName>
    <definedName name="_xlnm.Print_Area" localSheetId="8">'11'!$A$1:$J$12</definedName>
    <definedName name="_xlnm.Print_Area" localSheetId="2">'3'!$A$1:$D$23</definedName>
    <definedName name="_xlnm.Print_Area" localSheetId="3">'4'!$A$1:$M$62</definedName>
    <definedName name="_xlnm.Print_Area" localSheetId="4">'5'!$A$1:$N$37</definedName>
    <definedName name="_xlnm.Print_Area" localSheetId="5">'8'!$A$1:$D$16</definedName>
    <definedName name="_xlnm.Print_Area" localSheetId="6">'9'!$A$1:$F$10</definedName>
    <definedName name="_xlnm.Print_Titles" localSheetId="0">'1'!$4:$6</definedName>
    <definedName name="_xlnm.Print_Titles" localSheetId="1">'2'!$4:$7</definedName>
    <definedName name="_xlnm.Print_Titles" localSheetId="3">'4'!$4:$6</definedName>
  </definedNames>
  <calcPr fullCalcOnLoad="1"/>
</workbook>
</file>

<file path=xl/sharedStrings.xml><?xml version="1.0" encoding="utf-8"?>
<sst xmlns="http://schemas.openxmlformats.org/spreadsheetml/2006/main" count="714" uniqueCount="427">
  <si>
    <t>w złotych</t>
  </si>
  <si>
    <t>Dział</t>
  </si>
  <si>
    <t>Rozdział*</t>
  </si>
  <si>
    <t>§</t>
  </si>
  <si>
    <t>Źródła dochodów</t>
  </si>
  <si>
    <t>Plan
na 2009 r.</t>
  </si>
  <si>
    <t>z tego:</t>
  </si>
  <si>
    <t>Dochody
bieżące</t>
  </si>
  <si>
    <t>Dochody
majątkowe</t>
  </si>
  <si>
    <t>010</t>
  </si>
  <si>
    <t>ROLNICTWO I ŁOWIECTWO</t>
  </si>
  <si>
    <t>0770</t>
  </si>
  <si>
    <t>Wpływy z tytułu odpłatnego nabycia prawa własności oraz prawa użytkowania wieczystego nieruchomości</t>
  </si>
  <si>
    <t>0920</t>
  </si>
  <si>
    <t>Pozostałe odsetki</t>
  </si>
  <si>
    <t>400</t>
  </si>
  <si>
    <t xml:space="preserve">WYTWARZANIE I ZAOPATRZENIE W ENERGIĘ ELEKTRYCZNĄ, GAZ, WODĘ </t>
  </si>
  <si>
    <t>0830</t>
  </si>
  <si>
    <t>Wpływy z usług</t>
  </si>
  <si>
    <t>0910</t>
  </si>
  <si>
    <t>Odsetki od nieterminowych wpłat z tytułu podatków i opłat</t>
  </si>
  <si>
    <t>700</t>
  </si>
  <si>
    <t>GOSPODARKA MIESZKANIOWA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</si>
  <si>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</si>
  <si>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</si>
  <si>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</si>
  <si>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</si>
  <si>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</si>
  <si>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</si>
  <si>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710</t>
  </si>
  <si>
    <t>DZIAŁALNOŚĆ USŁUGOWA</t>
  </si>
  <si>
    <r>
      <t>D</t>
    </r>
    <r>
      <rPr>
        <sz val="10"/>
        <rFont val="Arial"/>
        <family val="2"/>
      </rPr>
      <t>ochody z najmu i dzierżawy składników majątkowych Skarbu Państwa, jednostek samorządu terytorialnego lub innych jednostek zaliczanych do sektora finansów publicznych oraz innych umów o podobnym charakterze</t>
    </r>
  </si>
  <si>
    <t>750</t>
  </si>
  <si>
    <t>ADMINISTRACJA PUBLICZNA</t>
  </si>
  <si>
    <t>0870</t>
  </si>
  <si>
    <t>0970</t>
  </si>
  <si>
    <t>Wpływy z różnych dochodów</t>
  </si>
  <si>
    <t>2010</t>
  </si>
  <si>
    <t>Dotacje celowe otrzymane z budżetu państwa na realizację zadań bieżących z zakresu administracji rządowej oraz innych zadań zleconych gminie ustawami</t>
  </si>
  <si>
    <t>2360</t>
  </si>
  <si>
    <t>Dochody jednostek samorządu terytorialnego związane z realizacją zadań z zakresu administracji rządowej oraz innych zadań zleconych ustawami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</si>
  <si>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</si>
  <si>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</si>
  <si>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</si>
  <si>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</si>
  <si>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</si>
  <si>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</si>
  <si>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</si>
  <si>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</si>
  <si>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</si>
  <si>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</si>
  <si>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</si>
  <si>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</si>
  <si>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</si>
  <si>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</si>
  <si>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</si>
  <si>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</si>
  <si>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</si>
  <si>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</si>
  <si>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</si>
  <si>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</si>
  <si>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</si>
  <si>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</si>
  <si>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</si>
  <si>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</si>
  <si>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0400</t>
  </si>
  <si>
    <t>Wpływy z opłaty produktowej</t>
  </si>
  <si>
    <t>0410</t>
  </si>
  <si>
    <t>Wpływy z opłaty skarbowej</t>
  </si>
  <si>
    <t>0430</t>
  </si>
  <si>
    <t>Wpływy z opłaty targowej</t>
  </si>
  <si>
    <t>0460</t>
  </si>
  <si>
    <t xml:space="preserve">Wpływy z opłaty eksploatacyjnej 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</si>
  <si>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</si>
  <si>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</si>
  <si>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</si>
  <si>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</si>
  <si>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</si>
  <si>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</si>
  <si>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2680</t>
  </si>
  <si>
    <t>Rekompensaty utraconych dochodów w podatkach i opłatach lokalnych</t>
  </si>
  <si>
    <t>758</t>
  </si>
  <si>
    <t>RÓŻNE ROZLICZENIA</t>
  </si>
  <si>
    <t>2920</t>
  </si>
  <si>
    <t>Subwencje ogólne z budżetu państwa</t>
  </si>
  <si>
    <t>801</t>
  </si>
  <si>
    <t>OŚWIATA I WYCHOWANIE</t>
  </si>
  <si>
    <t>2030</t>
  </si>
  <si>
    <t>2008</t>
  </si>
  <si>
    <t>2009</t>
  </si>
  <si>
    <t>851</t>
  </si>
  <si>
    <t>OCHRONA ZDROWIA</t>
  </si>
  <si>
    <t>852</t>
  </si>
  <si>
    <t>POMOC SPOŁECZNA</t>
  </si>
  <si>
    <t>Dotacje celowe otrzymane z budżetu państwa na realizację własnych zadań bieżących gmin</t>
  </si>
  <si>
    <t>853</t>
  </si>
  <si>
    <t>POZOSTAŁE ZADANIA W ZAKRESIE POLITYKI SPOŁECZNEJ</t>
  </si>
  <si>
    <t>2328</t>
  </si>
  <si>
    <t>dotacje celowe otrzymane z powiatu na zadania bieżące realizowane na podstawie porozumienia między jedn. Samorządu terytorialnego</t>
  </si>
  <si>
    <t>2329</t>
  </si>
  <si>
    <t>Dotacje celowe otrzymane z powiatu na zadania bieżące realizowane na podstawie porozumienia między jedn. Samorządu terytorialnego</t>
  </si>
  <si>
    <t>921</t>
  </si>
  <si>
    <t>KULTURA I OCHRONA DZIEDZICTWA NARODOWEGO</t>
  </si>
  <si>
    <t>926</t>
  </si>
  <si>
    <t>KULTURA FIZYCZNA I SPORT</t>
  </si>
  <si>
    <t>0960</t>
  </si>
  <si>
    <t xml:space="preserve">Otrzymane spadki, zapisy i darowizny w postaci pieniężnej </t>
  </si>
  <si>
    <t>Ogółem:</t>
  </si>
  <si>
    <t>* do wykorzystania fakultatywnego</t>
  </si>
  <si>
    <t>Rozdział</t>
  </si>
  <si>
    <t>§*</t>
  </si>
  <si>
    <t>Nazwa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</si>
  <si>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</si>
  <si>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</si>
  <si>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</si>
  <si>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</si>
  <si>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</si>
  <si>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</si>
  <si>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</si>
  <si>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Lp.</t>
  </si>
  <si>
    <t>Treść</t>
  </si>
  <si>
    <t>Klasyfikacja
§</t>
  </si>
  <si>
    <t>Kwota
2009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</si>
  <si>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</si>
  <si>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</si>
  <si>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</si>
  <si>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</si>
  <si>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</si>
  <si>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</si>
  <si>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</si>
  <si>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</si>
  <si>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</si>
  <si>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</si>
  <si>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</si>
  <si>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</si>
  <si>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</si>
  <si>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</si>
  <si>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</si>
  <si>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</si>
  <si>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</si>
  <si>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</si>
  <si>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</si>
  <si>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</si>
  <si>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</si>
  <si>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</si>
  <si>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</si>
  <si>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</si>
  <si>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</si>
  <si>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</si>
  <si>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</si>
  <si>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</si>
  <si>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</si>
  <si>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</si>
  <si>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</si>
  <si>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</si>
  <si>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</si>
  <si>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</si>
  <si>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</si>
  <si>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</si>
  <si>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</si>
  <si>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</si>
  <si>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Rozdz.</t>
  </si>
  <si>
    <t>Nazwa zadania inwestycyjnego</t>
  </si>
  <si>
    <t>Jednostka organizacyjna realizująca program lub koordynująca wykonanie programu</t>
  </si>
  <si>
    <t>Okres realizacji</t>
  </si>
  <si>
    <t>Łączne nakłady finansowe
(w zł)</t>
  </si>
  <si>
    <t>Źródła finansowania</t>
  </si>
  <si>
    <t>Planowane wydatki</t>
  </si>
  <si>
    <t>2009 r.</t>
  </si>
  <si>
    <t>2010 r.</t>
  </si>
  <si>
    <t>2011 r.</t>
  </si>
  <si>
    <t>po roku
2011</t>
  </si>
  <si>
    <t>OGÓŁEM:</t>
  </si>
  <si>
    <t>środki JST</t>
  </si>
  <si>
    <t>kredyty, pożyczki i obligacje</t>
  </si>
  <si>
    <t>inne środki</t>
  </si>
  <si>
    <t>Nazwa programu</t>
  </si>
  <si>
    <t>Nazwa projektu</t>
  </si>
  <si>
    <t>Lata realizacji projektu</t>
  </si>
  <si>
    <t>Wartość całkowita projektu
(w zł)</t>
  </si>
  <si>
    <t>Koszty kwalifikowane w ramach projektu
(w zł)</t>
  </si>
  <si>
    <t>Źródła finansowania w odniesieniu do kosztów kwalifikowanych</t>
  </si>
  <si>
    <t>Planowane płatności w latach w ramach projektu</t>
  </si>
  <si>
    <t>po roku 2011</t>
  </si>
  <si>
    <t>środki UE</t>
  </si>
  <si>
    <t>Wyszczególnienie</t>
  </si>
  <si>
    <t>Stan środków obrotowych na początek roku</t>
  </si>
  <si>
    <t>Przychody</t>
  </si>
  <si>
    <t>Wydatki</t>
  </si>
  <si>
    <t>Stan środków obrotowych na koniec roku</t>
  </si>
  <si>
    <t>I.</t>
  </si>
  <si>
    <t>x</t>
  </si>
  <si>
    <t>II.</t>
  </si>
  <si>
    <t>III.</t>
  </si>
  <si>
    <t>Ogółem</t>
  </si>
  <si>
    <t xml:space="preserve">Dział………   Rozdział……… </t>
  </si>
  <si>
    <t>Plan na 2009 r.</t>
  </si>
  <si>
    <t>IV.</t>
  </si>
  <si>
    <t>Nazwa instytucji</t>
  </si>
  <si>
    <t>Kwota dotacji</t>
  </si>
  <si>
    <t>(* kol. 4 do wykorzystania fakultatywnego)</t>
  </si>
  <si>
    <t>Dotacje
ogółem</t>
  </si>
  <si>
    <t>Wydatki
ogółem
(6+10)</t>
  </si>
  <si>
    <t>Wydatki
bieżące</t>
  </si>
  <si>
    <t>Wydatki
majątkowe</t>
  </si>
  <si>
    <t>wynagro-
dzenia</t>
  </si>
  <si>
    <t>pochodne od 
wynagrodzeń</t>
  </si>
  <si>
    <t>dotacje</t>
  </si>
  <si>
    <t>(* kol. 3 do wykorzystania fakultatywnego)</t>
  </si>
  <si>
    <t>2008-2010</t>
  </si>
  <si>
    <t>Urząd Gminy Dygowo</t>
  </si>
  <si>
    <t>Chodnik Dygowo</t>
  </si>
  <si>
    <t>2007-2009</t>
  </si>
  <si>
    <t>125.998</t>
  </si>
  <si>
    <t>Przebudowa ul.Ogrodowej w Dygowie</t>
  </si>
  <si>
    <t>2008-2009</t>
  </si>
  <si>
    <t>Oswietlenie ul Krótkiej w Dygowie</t>
  </si>
  <si>
    <t>73.912</t>
  </si>
  <si>
    <t>60.000</t>
  </si>
  <si>
    <t>Ukształtowanie centrum wsi we Wrzosowie</t>
  </si>
  <si>
    <t>1.163.319</t>
  </si>
  <si>
    <t>1.132.575</t>
  </si>
  <si>
    <t>500.000</t>
  </si>
  <si>
    <t>132.575</t>
  </si>
  <si>
    <t>Oświetlenie ul. Zielonej w Dygowie</t>
  </si>
  <si>
    <t>84.264</t>
  </si>
  <si>
    <t>80.000</t>
  </si>
  <si>
    <t>0690</t>
  </si>
  <si>
    <t>wpływy z róznych opłat</t>
  </si>
  <si>
    <t>Dotacje rozwojowe oraz środki na finansowanie Wspólnej Polityki Rolnej</t>
  </si>
  <si>
    <t>Dotacje rozwojowe oraz środki na finansowanie Wspólnej Polityki Rolnej BP</t>
  </si>
  <si>
    <t>1.261.030</t>
  </si>
  <si>
    <t>1.761.031</t>
  </si>
  <si>
    <t>78.641</t>
  </si>
  <si>
    <t>4.966.820</t>
  </si>
  <si>
    <t>3.155.973</t>
  </si>
  <si>
    <t>1.334.942</t>
  </si>
  <si>
    <t>Termomodernizacja</t>
  </si>
  <si>
    <t>2008-2011</t>
  </si>
  <si>
    <t>470.717</t>
  </si>
  <si>
    <t>370.082</t>
  </si>
  <si>
    <t>Budowa świetlicy Pustary</t>
  </si>
  <si>
    <t>368.239</t>
  </si>
  <si>
    <t>Ogólnodostępne strefy rekreacji dziecięcej-Place zabaw i boiska sportowe na terenie gm. Dygowo(Piotrowice,Kłopotowo,Czernin)</t>
  </si>
  <si>
    <t>459.338</t>
  </si>
  <si>
    <t>Zagospodarowanie terenów zielonych w Dygowie oraz budowa boisk wielofunkcyjnych do gier zespołowych w Dębogardzie i Stojkowie</t>
  </si>
  <si>
    <t>715.269</t>
  </si>
  <si>
    <t>215.269</t>
  </si>
  <si>
    <t>Park rozrywki we Wrzosowie oraz remont i budowa boisk w m.gminy (Bardy,Skoczów)</t>
  </si>
  <si>
    <t>664.344</t>
  </si>
  <si>
    <t>519.331</t>
  </si>
  <si>
    <t>129.833</t>
  </si>
  <si>
    <t>389.498</t>
  </si>
  <si>
    <t>Sport to zdrowie strefy rekreacji dziecięcej dla dzieci w każdym wieku. Budowa boisk do gier  zrspołowych i placów zabaw na terenie m. Pustary, Jazy ,Włościbórz</t>
  </si>
  <si>
    <t>329.854</t>
  </si>
  <si>
    <t>247.391</t>
  </si>
  <si>
    <t>82.463</t>
  </si>
  <si>
    <t>166.086</t>
  </si>
  <si>
    <t>498.258</t>
  </si>
  <si>
    <t>2.168.805</t>
  </si>
  <si>
    <t>1.123.682</t>
  </si>
  <si>
    <t>957.596</t>
  </si>
  <si>
    <t>7.974.581</t>
  </si>
  <si>
    <t>3155.973</t>
  </si>
  <si>
    <t>Wydatki
budżetu Gminy DYGOWO
w 2009 r.</t>
  </si>
  <si>
    <t>Towarzystwo Przyjaciół Dzieci w Koszalinie</t>
  </si>
  <si>
    <t>Stowarzyszenie na Rzecz Pomocy Ludziom Starym Niepełnosprawnym i Potzrebującym Opieki "SENIOR"</t>
  </si>
  <si>
    <r>
      <t>Dochody i wydatki
budżetu Gminy DYGOWO</t>
    </r>
    <r>
      <rPr>
        <sz val="12"/>
        <rFont val="Arial CE"/>
        <family val="2"/>
      </rPr>
      <t xml:space="preserve">
</t>
    </r>
    <r>
      <rPr>
        <b/>
        <sz val="12"/>
        <rFont val="Arial CE"/>
        <family val="2"/>
      </rPr>
      <t>związane z realizacją zadań z zakresu administracji rządowej i innych zadań zleconych odrębnymi ustawami
w 2009 r.</t>
    </r>
  </si>
  <si>
    <t>Dochody
budżetu Gminy DYGOWO
w 2009 r.</t>
  </si>
  <si>
    <t>Limity wydatków  
Gminy DYGOWO
na wieloletnie programy inwestycyjne realizowane w latach 2009 i kolejnych</t>
  </si>
  <si>
    <t>Limity wydatków 
Gmin DYGOWO
na projekty planowane do realizacji w ramach poszczególnych programów operacyjnych w latach 2009 i kolejnych</t>
  </si>
  <si>
    <t>Plan przychodów i wydatków 
Gminnego/Powiatowego Funduszu Ochrony Środowiska i Gospodarki Wodnej
Gminy DYGOWOw 2009 r.</t>
  </si>
  <si>
    <t>3.700</t>
  </si>
  <si>
    <t>pozostałe odsetki</t>
  </si>
  <si>
    <t>1080</t>
  </si>
  <si>
    <t>Różne, w tym określone ustawowo przychody funduszy celowych</t>
  </si>
  <si>
    <t>zakup materiałów i wyposażenia</t>
  </si>
  <si>
    <t>Dochody i wydatki
budżetu Gminy Dygowo
związane z realizacją zadań wykonywanych na podstawie porozumień (umów) między jednostkami samorządu terytorialnego w 2009 r.</t>
  </si>
  <si>
    <t>56.250</t>
  </si>
  <si>
    <t>Program Operacyjny Infrastruktura i Środowisko</t>
  </si>
  <si>
    <t>Termomodernizacja okiektów użyteczności publicznej na terenie ZMiGDP</t>
  </si>
  <si>
    <t>Program Rozwoju Obszarów Wiejskich</t>
  </si>
  <si>
    <t>Budowa świetlicy wiejskiej w Pustarach</t>
  </si>
  <si>
    <t>Ogólnodostępne strefy rekreacji dziecięcej-Place zabaw i boiska sportowe na terenie gminy Dygpowo(Piotrowice,Kłopotowo,Czernin)</t>
  </si>
  <si>
    <t>Zagosopodarowanie terenów zielonych w Dygowie oraz budowa boiska wielogunkcyjnego oraz do małej piłki nożnej w Dębogardzie i Stojokowie</t>
  </si>
  <si>
    <t>Park rozrywki we Wrzosowie oraz remont i budowa boisk w m.gminy Dygowo (Bardy,Skoczów)</t>
  </si>
  <si>
    <t>Sport to zdrowie Strefy rekreacji dziecięcej dla dzieci w każdym wieku. Budowa boisk do gier zespołowych i placów zabaw na terenie miejscowości Pustary, Jazy, Włościbórz</t>
  </si>
  <si>
    <t>Ukształtowanie centrum wsi Wrzosowo</t>
  </si>
  <si>
    <t>3.800.999</t>
  </si>
  <si>
    <t>1.863.609</t>
  </si>
  <si>
    <t>1.807.359</t>
  </si>
  <si>
    <t>Przychody i rozchody
budżetu Gminy  DYGOWO
w 2009 r.</t>
  </si>
  <si>
    <t>Plan
na 2008 r (6+10)</t>
  </si>
  <si>
    <t>par.</t>
  </si>
  <si>
    <t>rezerwy celowe</t>
  </si>
  <si>
    <t>01008</t>
  </si>
  <si>
    <t>Budowa i utrzymanie urządzeń wodnych</t>
  </si>
  <si>
    <t>01030</t>
  </si>
  <si>
    <t>Izby rolnicze</t>
  </si>
  <si>
    <t>WYTWARZANIE I ZAOPATRZENIE W ENERGIĘ GAZ I WODĘ</t>
  </si>
  <si>
    <t>40002</t>
  </si>
  <si>
    <t>Dostarczanie wody</t>
  </si>
  <si>
    <t>TRANSPORT I ŁĄCZNOŚĆ</t>
  </si>
  <si>
    <t>60013</t>
  </si>
  <si>
    <t>Drogi publiczne wojewódzkie</t>
  </si>
  <si>
    <t>60014</t>
  </si>
  <si>
    <t>Drogi publiczne powiatowe</t>
  </si>
  <si>
    <t>60016</t>
  </si>
  <si>
    <t>Drogi publiczne gminne</t>
  </si>
  <si>
    <t>630</t>
  </si>
  <si>
    <t>TURYSTYKA</t>
  </si>
  <si>
    <t>63095</t>
  </si>
  <si>
    <t>Pozostała działalność</t>
  </si>
  <si>
    <t>70005</t>
  </si>
  <si>
    <t>Gospodarka gruntami i nieruchomościami</t>
  </si>
  <si>
    <t>71004</t>
  </si>
  <si>
    <t>Plan zagospodarowania przestrzennego</t>
  </si>
  <si>
    <t>71014</t>
  </si>
  <si>
    <t>Opracowania geodezyjne i kartograficzne</t>
  </si>
  <si>
    <t>71035</t>
  </si>
  <si>
    <t>Cmentarze</t>
  </si>
  <si>
    <t>75011</t>
  </si>
  <si>
    <t>Urzędy wojewódzkie</t>
  </si>
  <si>
    <t>75022</t>
  </si>
  <si>
    <t>Rady Gmin</t>
  </si>
  <si>
    <t>75023</t>
  </si>
  <si>
    <t>Urzędy gmin</t>
  </si>
  <si>
    <t>75075</t>
  </si>
  <si>
    <t>Promocja jednostek samorządu terytorialnego</t>
  </si>
  <si>
    <t>75095</t>
  </si>
  <si>
    <t xml:space="preserve">URZĘDY NACZELNYCH ORGANÓW WŁADZY PAŃSTWOWEJ, KONTROLI I OCHRONY PRAWA ORAZ SĄDOWNICTWA </t>
  </si>
  <si>
    <t>75101</t>
  </si>
  <si>
    <t>Urzędy Naczelnych organów władzy państwowej, kontroli i ochrony prawa</t>
  </si>
  <si>
    <t>75412</t>
  </si>
  <si>
    <t>Ochotnicze straże pożarne</t>
  </si>
  <si>
    <t>75414</t>
  </si>
  <si>
    <t>Obrona cywilna</t>
  </si>
  <si>
    <t>75416</t>
  </si>
  <si>
    <t>Staż miejska</t>
  </si>
  <si>
    <t>DOCHODY OD OSÓB PRAWNYCH, OD OSÓB FIZYCZNYCH I OD INNYCH JEDNOSTEK NIE POSIADAJĄCYCH OSOBOWOŚCI PRAWNEJ</t>
  </si>
  <si>
    <t>75647</t>
  </si>
  <si>
    <t>Pobór podatków opłat i niepodatkowych należności budżetowych</t>
  </si>
  <si>
    <t>757</t>
  </si>
  <si>
    <t>OBSŁUGA DŁUGU PUBLICZNEGO</t>
  </si>
  <si>
    <t>75702</t>
  </si>
  <si>
    <t>Obsługa papirów wartościowych, kredytów i pożyczek jednostek samorządu terytorialnrgo</t>
  </si>
  <si>
    <t>75814</t>
  </si>
  <si>
    <t>Różne rozliczenia finansowe</t>
  </si>
  <si>
    <t>75818</t>
  </si>
  <si>
    <t>Rezerwy ogólne</t>
  </si>
  <si>
    <t>OSWIATA I WYCHOWANIE</t>
  </si>
  <si>
    <t>80101</t>
  </si>
  <si>
    <t>Szkoły podstawowe</t>
  </si>
  <si>
    <t>80103</t>
  </si>
  <si>
    <t>Oddzialy przedszkolne w szkołach podstawowych</t>
  </si>
  <si>
    <t>80104</t>
  </si>
  <si>
    <t>Przedszkola</t>
  </si>
  <si>
    <t>80110</t>
  </si>
  <si>
    <t>Gimnazja</t>
  </si>
  <si>
    <t>80113</t>
  </si>
  <si>
    <t>Dowożenia uczniów do szkół</t>
  </si>
  <si>
    <t>80114</t>
  </si>
  <si>
    <t>Zespoły ekonomiczno-administracyjne szkół</t>
  </si>
  <si>
    <t>80146</t>
  </si>
  <si>
    <t>Placówki dokształcania i doskonalenia nauczycieli</t>
  </si>
  <si>
    <t>80195</t>
  </si>
  <si>
    <t>85153</t>
  </si>
  <si>
    <t>Zwalczanie narkomanii</t>
  </si>
  <si>
    <t>85154</t>
  </si>
  <si>
    <t>Przeciwdziałanie alkoholizmowi</t>
  </si>
  <si>
    <t>85195</t>
  </si>
  <si>
    <t>Pozostała dzialalność</t>
  </si>
  <si>
    <t>85202</t>
  </si>
  <si>
    <t>Domy pomocy społecznej</t>
  </si>
  <si>
    <t>85203</t>
  </si>
  <si>
    <t>Ośrodki wsparcia</t>
  </si>
  <si>
    <t>85212</t>
  </si>
  <si>
    <t>Świadczenia rodzinne oraz składki na ubezpieczenia emerytalne i rentowe z ubezpieczenia społecznego</t>
  </si>
  <si>
    <t>85213</t>
  </si>
  <si>
    <t>Składki na ubezpieczenia społeczne opłacane za osoby pobierające niektóre świadczenia z pomocy społecznej</t>
  </si>
  <si>
    <t>85214</t>
  </si>
  <si>
    <t>Zasilki i pomoc w naturze oraz składki na ubezpieczenie społeczne</t>
  </si>
  <si>
    <t>85215</t>
  </si>
  <si>
    <t>Dodatki mieszkaniowe</t>
  </si>
  <si>
    <t>85219</t>
  </si>
  <si>
    <t>Ośrodki pomocy społecznej</t>
  </si>
  <si>
    <t>85228</t>
  </si>
  <si>
    <t>uslugi opiekuńcze i specjalistyczne uslugi opiekuńcze</t>
  </si>
  <si>
    <t>85295</t>
  </si>
  <si>
    <t>POZOSTAŁE DZIAŁANIA W ZAKRESIE POLITYKI SPOŁECZNEJ</t>
  </si>
  <si>
    <t>85395</t>
  </si>
  <si>
    <t>854</t>
  </si>
  <si>
    <t>EDUKACYJNA OPIEKA WYCHOWAWCZA</t>
  </si>
  <si>
    <t>85401</t>
  </si>
  <si>
    <t>Świetlice szkolne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</si>
  <si>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</si>
  <si>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</si>
  <si>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</si>
  <si>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</si>
  <si>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</si>
  <si>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</si>
  <si>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</si>
  <si>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</si>
  <si>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</si>
  <si>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</si>
  <si>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90015</t>
  </si>
  <si>
    <t>Oświetlenie ulic, placów i dróg</t>
  </si>
  <si>
    <t>90095</t>
  </si>
  <si>
    <t>92109</t>
  </si>
  <si>
    <t>Domy i ośrodki kultury, świetlice i kluby</t>
  </si>
  <si>
    <t>92116</t>
  </si>
  <si>
    <t>Biblioteki</t>
  </si>
  <si>
    <t>92195</t>
  </si>
  <si>
    <t>Pozostała działalność kulturalna</t>
  </si>
  <si>
    <t>92601</t>
  </si>
  <si>
    <t>Obiekty sportowe</t>
  </si>
  <si>
    <t>92695</t>
  </si>
  <si>
    <r>
      <t>Dotacje podmiotowe
udzielone z budżetu Gminy Dygowo</t>
    </r>
    <r>
      <rPr>
        <sz val="12"/>
        <rFont val="Arial CE"/>
        <family val="2"/>
      </rPr>
      <t xml:space="preserve">
</t>
    </r>
    <r>
      <rPr>
        <b/>
        <sz val="12"/>
        <rFont val="Arial CE"/>
        <family val="2"/>
      </rPr>
      <t>w 2009 r.</t>
    </r>
  </si>
  <si>
    <t>Załącznik Nr 10
do uchwały Nr XXVI/164/08
Rady Gminy Dygowo
z dnia 29 grudnia 2008 r.</t>
  </si>
  <si>
    <t>Załącznik Nr 1
do uchwały Nr XXVI/164/08
Rady Gminy Dygowo
z dnia 29 gudnia 2008 r.</t>
  </si>
  <si>
    <t>Załącznik Nr 2
do uchwały Nr XXVI/164/08
Rady Gminy w Dygowie z dnia  29 grudnia 2008 r</t>
  </si>
  <si>
    <t>Załącznik Nr 3
do uchwały Nr XXVI/164/08
Rady Gminyw Dygowie
z dnia 29 grudnia 2008 r.</t>
  </si>
  <si>
    <t>Załącznik Nr 4
do uchwały Nr XXVI/164/08
Rady Gminy Dygowo
z dnia 29 grudnia 2008 r.</t>
  </si>
  <si>
    <t>Załącznik Nr 5
do uchwały Nr XXVI/164/08
Rady Gminy Dygowo
z dnia 29 grudnia 2008 r.</t>
  </si>
  <si>
    <t>Załącznik Nr 8
do uchwały Nr XXVI/164/08
Rady Gminy Dygowo
z dnia 29 grudnia 2008r.</t>
  </si>
  <si>
    <t>Załącznik Nr 9
do uchwały Nr XXVI/164/08
Rady Gminy w Dygowie
z dnia 29 grudnia 2008 r.................</t>
  </si>
  <si>
    <t>Załącznik Nr 11
do uchwały Nr XXVI/164/08
Rady Gminy Dygowo
z dnia 29 grudnia 2008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</si>
</sst>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00#"/>
    <numFmt numFmtId="170" formatCode="##,##0"/>
    <numFmt numFmtId="171" formatCode="00#"/>
    <numFmt numFmtId="172" formatCode="000#"/>
    <numFmt numFmtId="173" formatCode="#,##0_ ;\-#,##0\ "/>
    <numFmt numFmtId="174" formatCode="0;[Red]0"/>
    <numFmt numFmtId="175" formatCode="#,##0.0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sz val="5"/>
      <name val="Arial"/>
      <family val="2"/>
    </font>
    <font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4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10"/>
      <name val="Arial"/>
      <family val="2"/>
    </font>
    <font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2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3" fontId="22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vertical="top" wrapText="1"/>
    </xf>
    <xf numFmtId="49" fontId="22" fillId="0" borderId="12" xfId="0" applyNumberFormat="1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3" fontId="22" fillId="0" borderId="12" xfId="0" applyNumberFormat="1" applyFont="1" applyBorder="1" applyAlignment="1">
      <alignment vertical="top" wrapText="1"/>
    </xf>
    <xf numFmtId="3" fontId="22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19" fillId="0" borderId="0" xfId="0" applyFont="1" applyAlignment="1">
      <alignment vertical="top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top"/>
    </xf>
    <xf numFmtId="0" fontId="24" fillId="20" borderId="1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1" fillId="20" borderId="11" xfId="0" applyFont="1" applyFill="1" applyBorder="1" applyAlignment="1">
      <alignment/>
    </xf>
    <xf numFmtId="0" fontId="0" fillId="0" borderId="11" xfId="0" applyBorder="1" applyAlignment="1">
      <alignment vertical="center"/>
    </xf>
    <xf numFmtId="0" fontId="19" fillId="2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19" fillId="20" borderId="13" xfId="0" applyFont="1" applyFill="1" applyBorder="1" applyAlignment="1">
      <alignment/>
    </xf>
    <xf numFmtId="0" fontId="31" fillId="20" borderId="14" xfId="0" applyFont="1" applyFill="1" applyBorder="1" applyAlignment="1">
      <alignment/>
    </xf>
    <xf numFmtId="0" fontId="19" fillId="20" borderId="15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0" fillId="20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5" fillId="0" borderId="0" xfId="0" applyFont="1" applyAlignment="1">
      <alignment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36" fillId="2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6" fillId="20" borderId="11" xfId="0" applyFont="1" applyFill="1" applyBorder="1" applyAlignment="1">
      <alignment/>
    </xf>
    <xf numFmtId="0" fontId="35" fillId="0" borderId="11" xfId="0" applyFont="1" applyBorder="1" applyAlignment="1">
      <alignment horizontal="right" vertical="center"/>
    </xf>
    <xf numFmtId="0" fontId="35" fillId="0" borderId="11" xfId="0" applyFont="1" applyBorder="1" applyAlignment="1">
      <alignment vertical="center"/>
    </xf>
    <xf numFmtId="0" fontId="35" fillId="20" borderId="12" xfId="0" applyFont="1" applyFill="1" applyBorder="1" applyAlignment="1">
      <alignment/>
    </xf>
    <xf numFmtId="0" fontId="35" fillId="0" borderId="12" xfId="0" applyFont="1" applyBorder="1" applyAlignment="1">
      <alignment horizontal="right" vertical="center"/>
    </xf>
    <xf numFmtId="0" fontId="35" fillId="0" borderId="12" xfId="0" applyFont="1" applyBorder="1" applyAlignment="1">
      <alignment vertical="center"/>
    </xf>
    <xf numFmtId="0" fontId="35" fillId="20" borderId="12" xfId="0" applyFont="1" applyFill="1" applyBorder="1" applyAlignment="1">
      <alignment wrapText="1"/>
    </xf>
    <xf numFmtId="0" fontId="35" fillId="20" borderId="13" xfId="0" applyFont="1" applyFill="1" applyBorder="1" applyAlignment="1">
      <alignment/>
    </xf>
    <xf numFmtId="0" fontId="35" fillId="0" borderId="13" xfId="0" applyFont="1" applyBorder="1" applyAlignment="1">
      <alignment horizontal="right" vertical="center"/>
    </xf>
    <xf numFmtId="0" fontId="35" fillId="0" borderId="13" xfId="0" applyFont="1" applyBorder="1" applyAlignment="1">
      <alignment vertical="center"/>
    </xf>
    <xf numFmtId="0" fontId="36" fillId="20" borderId="14" xfId="0" applyFont="1" applyFill="1" applyBorder="1" applyAlignment="1">
      <alignment/>
    </xf>
    <xf numFmtId="0" fontId="35" fillId="0" borderId="14" xfId="0" applyFont="1" applyBorder="1" applyAlignment="1">
      <alignment horizontal="right" vertical="center"/>
    </xf>
    <xf numFmtId="0" fontId="35" fillId="0" borderId="14" xfId="0" applyFont="1" applyBorder="1" applyAlignment="1">
      <alignment vertical="center"/>
    </xf>
    <xf numFmtId="0" fontId="35" fillId="20" borderId="15" xfId="0" applyFont="1" applyFill="1" applyBorder="1" applyAlignment="1">
      <alignment/>
    </xf>
    <xf numFmtId="0" fontId="35" fillId="0" borderId="15" xfId="0" applyFont="1" applyBorder="1" applyAlignment="1">
      <alignment horizontal="right" vertical="center"/>
    </xf>
    <xf numFmtId="0" fontId="35" fillId="0" borderId="15" xfId="0" applyFont="1" applyBorder="1" applyAlignment="1">
      <alignment vertical="center"/>
    </xf>
    <xf numFmtId="0" fontId="38" fillId="20" borderId="14" xfId="0" applyFont="1" applyFill="1" applyBorder="1" applyAlignment="1">
      <alignment/>
    </xf>
    <xf numFmtId="0" fontId="38" fillId="0" borderId="14" xfId="0" applyFont="1" applyBorder="1" applyAlignment="1">
      <alignment horizontal="right" vertical="center"/>
    </xf>
    <xf numFmtId="0" fontId="38" fillId="0" borderId="14" xfId="0" applyFont="1" applyBorder="1" applyAlignment="1">
      <alignment vertical="center"/>
    </xf>
    <xf numFmtId="0" fontId="38" fillId="20" borderId="12" xfId="0" applyFont="1" applyFill="1" applyBorder="1" applyAlignment="1">
      <alignment/>
    </xf>
    <xf numFmtId="0" fontId="38" fillId="0" borderId="12" xfId="0" applyFont="1" applyBorder="1" applyAlignment="1">
      <alignment horizontal="right" vertical="center"/>
    </xf>
    <xf numFmtId="0" fontId="38" fillId="0" borderId="12" xfId="0" applyFont="1" applyBorder="1" applyAlignment="1">
      <alignment vertical="center"/>
    </xf>
    <xf numFmtId="0" fontId="38" fillId="20" borderId="12" xfId="0" applyFont="1" applyFill="1" applyBorder="1" applyAlignment="1">
      <alignment wrapText="1"/>
    </xf>
    <xf numFmtId="0" fontId="38" fillId="20" borderId="13" xfId="0" applyFont="1" applyFill="1" applyBorder="1" applyAlignment="1">
      <alignment/>
    </xf>
    <xf numFmtId="0" fontId="38" fillId="0" borderId="13" xfId="0" applyFont="1" applyBorder="1" applyAlignment="1">
      <alignment horizontal="right" vertical="center"/>
    </xf>
    <xf numFmtId="0" fontId="38" fillId="0" borderId="13" xfId="0" applyFont="1" applyBorder="1" applyAlignment="1">
      <alignment vertical="center"/>
    </xf>
    <xf numFmtId="0" fontId="39" fillId="20" borderId="14" xfId="0" applyFont="1" applyFill="1" applyBorder="1" applyAlignment="1">
      <alignment/>
    </xf>
    <xf numFmtId="0" fontId="36" fillId="0" borderId="14" xfId="0" applyFont="1" applyBorder="1" applyAlignment="1">
      <alignment horizontal="right" vertical="center"/>
    </xf>
    <xf numFmtId="0" fontId="36" fillId="0" borderId="14" xfId="0" applyFont="1" applyBorder="1" applyAlignment="1">
      <alignment vertical="center"/>
    </xf>
    <xf numFmtId="0" fontId="36" fillId="20" borderId="12" xfId="0" applyFont="1" applyFill="1" applyBorder="1" applyAlignment="1">
      <alignment/>
    </xf>
    <xf numFmtId="0" fontId="36" fillId="0" borderId="12" xfId="0" applyFont="1" applyBorder="1" applyAlignment="1">
      <alignment horizontal="right" vertical="center"/>
    </xf>
    <xf numFmtId="0" fontId="36" fillId="0" borderId="12" xfId="0" applyFont="1" applyBorder="1" applyAlignment="1">
      <alignment vertical="center"/>
    </xf>
    <xf numFmtId="0" fontId="36" fillId="20" borderId="12" xfId="0" applyFont="1" applyFill="1" applyBorder="1" applyAlignment="1">
      <alignment wrapText="1"/>
    </xf>
    <xf numFmtId="0" fontId="36" fillId="20" borderId="13" xfId="0" applyFont="1" applyFill="1" applyBorder="1" applyAlignment="1">
      <alignment/>
    </xf>
    <xf numFmtId="0" fontId="36" fillId="0" borderId="13" xfId="0" applyFont="1" applyBorder="1" applyAlignment="1">
      <alignment horizontal="right" vertical="center"/>
    </xf>
    <xf numFmtId="0" fontId="36" fillId="0" borderId="13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52">
      <alignment/>
      <protection/>
    </xf>
    <xf numFmtId="0" fontId="0" fillId="0" borderId="0" xfId="52" applyAlignment="1">
      <alignment vertical="center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19" fillId="0" borderId="0" xfId="52" applyFont="1" applyAlignment="1">
      <alignment horizontal="center"/>
      <protection/>
    </xf>
    <xf numFmtId="0" fontId="21" fillId="0" borderId="0" xfId="52" applyFont="1" applyAlignment="1">
      <alignment horizontal="right"/>
      <protection/>
    </xf>
    <xf numFmtId="0" fontId="22" fillId="24" borderId="20" xfId="52" applyFont="1" applyFill="1" applyBorder="1" applyAlignment="1">
      <alignment horizontal="center" vertical="center" wrapText="1"/>
      <protection/>
    </xf>
    <xf numFmtId="0" fontId="22" fillId="24" borderId="21" xfId="52" applyFont="1" applyFill="1" applyBorder="1" applyAlignment="1">
      <alignment horizontal="center" vertical="center" wrapText="1"/>
      <protection/>
    </xf>
    <xf numFmtId="0" fontId="1" fillId="0" borderId="0" xfId="52" applyFont="1">
      <alignment/>
      <protection/>
    </xf>
    <xf numFmtId="0" fontId="22" fillId="24" borderId="22" xfId="52" applyFont="1" applyFill="1" applyBorder="1" applyAlignment="1">
      <alignment horizontal="center" vertical="center" wrapText="1"/>
      <protection/>
    </xf>
    <xf numFmtId="0" fontId="22" fillId="24" borderId="23" xfId="52" applyFont="1" applyFill="1" applyBorder="1" applyAlignment="1">
      <alignment horizontal="center" vertical="center" wrapText="1"/>
      <protection/>
    </xf>
    <xf numFmtId="0" fontId="23" fillId="0" borderId="0" xfId="52" applyFont="1">
      <alignment/>
      <protection/>
    </xf>
    <xf numFmtId="0" fontId="23" fillId="0" borderId="23" xfId="52" applyFont="1" applyBorder="1" applyAlignment="1">
      <alignment horizontal="center" vertical="center" wrapText="1"/>
      <protection/>
    </xf>
    <xf numFmtId="0" fontId="25" fillId="0" borderId="23" xfId="52" applyFont="1" applyBorder="1" applyAlignment="1">
      <alignment horizontal="center" vertical="center" wrapText="1"/>
      <protection/>
    </xf>
    <xf numFmtId="49" fontId="22" fillId="0" borderId="24" xfId="52" applyNumberFormat="1" applyFont="1" applyBorder="1" applyAlignment="1">
      <alignment vertical="top" wrapText="1"/>
      <protection/>
    </xf>
    <xf numFmtId="0" fontId="22" fillId="0" borderId="24" xfId="52" applyFont="1" applyBorder="1" applyAlignment="1">
      <alignment vertical="top" wrapText="1"/>
      <protection/>
    </xf>
    <xf numFmtId="164" fontId="22" fillId="0" borderId="24" xfId="52" applyNumberFormat="1" applyFont="1" applyBorder="1" applyAlignment="1">
      <alignment vertical="top" wrapText="1"/>
      <protection/>
    </xf>
    <xf numFmtId="49" fontId="42" fillId="0" borderId="25" xfId="52" applyNumberFormat="1" applyFont="1" applyBorder="1" applyAlignment="1">
      <alignment vertical="top" wrapText="1"/>
      <protection/>
    </xf>
    <xf numFmtId="0" fontId="42" fillId="0" borderId="25" xfId="52" applyFont="1" applyBorder="1" applyAlignment="1">
      <alignment vertical="top" wrapText="1"/>
      <protection/>
    </xf>
    <xf numFmtId="164" fontId="42" fillId="0" borderId="25" xfId="52" applyNumberFormat="1" applyFont="1" applyBorder="1" applyAlignment="1">
      <alignment vertical="top" wrapText="1"/>
      <protection/>
    </xf>
    <xf numFmtId="0" fontId="42" fillId="0" borderId="0" xfId="52" applyFont="1">
      <alignment/>
      <protection/>
    </xf>
    <xf numFmtId="0" fontId="22" fillId="0" borderId="25" xfId="52" applyNumberFormat="1" applyFont="1" applyBorder="1" applyAlignment="1">
      <alignment horizontal="left" vertical="top" wrapText="1"/>
      <protection/>
    </xf>
    <xf numFmtId="49" fontId="22" fillId="0" borderId="25" xfId="52" applyNumberFormat="1" applyFont="1" applyBorder="1" applyAlignment="1">
      <alignment vertical="top" wrapText="1"/>
      <protection/>
    </xf>
    <xf numFmtId="0" fontId="22" fillId="0" borderId="25" xfId="52" applyFont="1" applyBorder="1" applyAlignment="1">
      <alignment vertical="top" wrapText="1"/>
      <protection/>
    </xf>
    <xf numFmtId="164" fontId="22" fillId="0" borderId="25" xfId="52" applyNumberFormat="1" applyFont="1" applyBorder="1" applyAlignment="1">
      <alignment vertical="top" wrapText="1"/>
      <protection/>
    </xf>
    <xf numFmtId="49" fontId="42" fillId="0" borderId="25" xfId="52" applyNumberFormat="1" applyFont="1" applyBorder="1" applyAlignment="1">
      <alignment horizontal="left" vertical="top" wrapText="1"/>
      <protection/>
    </xf>
    <xf numFmtId="164" fontId="42" fillId="0" borderId="25" xfId="52" applyNumberFormat="1" applyFont="1" applyBorder="1" applyAlignment="1">
      <alignment horizontal="right" vertical="top" wrapText="1"/>
      <protection/>
    </xf>
    <xf numFmtId="49" fontId="1" fillId="0" borderId="25" xfId="52" applyNumberFormat="1" applyFont="1" applyBorder="1" applyAlignment="1">
      <alignment vertical="top" wrapText="1"/>
      <protection/>
    </xf>
    <xf numFmtId="0" fontId="1" fillId="0" borderId="25" xfId="52" applyFont="1" applyBorder="1" applyAlignment="1">
      <alignment vertical="top" wrapText="1"/>
      <protection/>
    </xf>
    <xf numFmtId="164" fontId="1" fillId="0" borderId="25" xfId="52" applyNumberFormat="1" applyFont="1" applyBorder="1" applyAlignment="1">
      <alignment horizontal="right" vertical="top" wrapText="1"/>
      <protection/>
    </xf>
    <xf numFmtId="164" fontId="1" fillId="0" borderId="25" xfId="52" applyNumberFormat="1" applyFont="1" applyBorder="1" applyAlignment="1">
      <alignment vertical="top" wrapText="1"/>
      <protection/>
    </xf>
    <xf numFmtId="0" fontId="22" fillId="0" borderId="0" xfId="52" applyFont="1">
      <alignment/>
      <protection/>
    </xf>
    <xf numFmtId="49" fontId="42" fillId="0" borderId="26" xfId="52" applyNumberFormat="1" applyFont="1" applyBorder="1" applyAlignment="1">
      <alignment vertical="top" wrapText="1"/>
      <protection/>
    </xf>
    <xf numFmtId="0" fontId="42" fillId="0" borderId="26" xfId="52" applyFont="1" applyBorder="1" applyAlignment="1">
      <alignment vertical="top" wrapText="1"/>
      <protection/>
    </xf>
    <xf numFmtId="164" fontId="42" fillId="0" borderId="26" xfId="52" applyNumberFormat="1" applyFont="1" applyBorder="1" applyAlignment="1">
      <alignment vertical="top" wrapText="1"/>
      <protection/>
    </xf>
    <xf numFmtId="49" fontId="22" fillId="0" borderId="26" xfId="52" applyNumberFormat="1" applyFont="1" applyBorder="1" applyAlignment="1">
      <alignment vertical="top" wrapText="1"/>
      <protection/>
    </xf>
    <xf numFmtId="0" fontId="22" fillId="0" borderId="26" xfId="52" applyFont="1" applyBorder="1" applyAlignment="1">
      <alignment vertical="top" wrapText="1"/>
      <protection/>
    </xf>
    <xf numFmtId="164" fontId="24" fillId="0" borderId="26" xfId="52" applyNumberFormat="1" applyFont="1" applyBorder="1" applyAlignment="1">
      <alignment vertical="top" wrapText="1"/>
      <protection/>
    </xf>
    <xf numFmtId="49" fontId="1" fillId="0" borderId="26" xfId="52" applyNumberFormat="1" applyFont="1" applyBorder="1" applyAlignment="1">
      <alignment vertical="top" wrapText="1"/>
      <protection/>
    </xf>
    <xf numFmtId="0" fontId="1" fillId="0" borderId="26" xfId="52" applyFont="1" applyBorder="1" applyAlignment="1">
      <alignment vertical="top" wrapText="1"/>
      <protection/>
    </xf>
    <xf numFmtId="164" fontId="0" fillId="0" borderId="26" xfId="52" applyNumberFormat="1" applyFont="1" applyBorder="1" applyAlignment="1">
      <alignment vertical="top" wrapText="1"/>
      <protection/>
    </xf>
    <xf numFmtId="164" fontId="42" fillId="0" borderId="26" xfId="52" applyNumberFormat="1" applyFont="1" applyBorder="1" applyAlignment="1">
      <alignment horizontal="right" vertical="top" wrapText="1"/>
      <protection/>
    </xf>
    <xf numFmtId="164" fontId="22" fillId="0" borderId="26" xfId="52" applyNumberFormat="1" applyFont="1" applyBorder="1" applyAlignment="1">
      <alignment vertical="top" wrapText="1"/>
      <protection/>
    </xf>
    <xf numFmtId="164" fontId="22" fillId="0" borderId="26" xfId="52" applyNumberFormat="1" applyFont="1" applyBorder="1" applyAlignment="1">
      <alignment horizontal="right" vertical="top" wrapText="1"/>
      <protection/>
    </xf>
    <xf numFmtId="164" fontId="43" fillId="0" borderId="26" xfId="52" applyNumberFormat="1" applyFont="1" applyBorder="1" applyAlignment="1">
      <alignment vertical="top" wrapText="1"/>
      <protection/>
    </xf>
    <xf numFmtId="164" fontId="1" fillId="0" borderId="26" xfId="52" applyNumberFormat="1" applyFont="1" applyBorder="1" applyAlignment="1">
      <alignment vertical="top" wrapText="1"/>
      <protection/>
    </xf>
    <xf numFmtId="164" fontId="1" fillId="0" borderId="26" xfId="52" applyNumberFormat="1" applyFont="1" applyBorder="1" applyAlignment="1">
      <alignment horizontal="right" vertical="top" wrapText="1"/>
      <protection/>
    </xf>
    <xf numFmtId="164" fontId="22" fillId="0" borderId="21" xfId="52" applyNumberFormat="1" applyFont="1" applyBorder="1" applyAlignment="1">
      <alignment horizontal="right" vertical="center" wrapText="1"/>
      <protection/>
    </xf>
    <xf numFmtId="0" fontId="38" fillId="0" borderId="27" xfId="0" applyFont="1" applyBorder="1" applyAlignment="1">
      <alignment horizontal="center" vertical="top"/>
    </xf>
    <xf numFmtId="0" fontId="38" fillId="0" borderId="2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top"/>
    </xf>
    <xf numFmtId="0" fontId="35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/>
    </xf>
    <xf numFmtId="0" fontId="35" fillId="0" borderId="1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24" fillId="20" borderId="10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4" fillId="24" borderId="21" xfId="52" applyFont="1" applyFill="1" applyBorder="1" applyAlignment="1">
      <alignment horizontal="right" vertical="center"/>
      <protection/>
    </xf>
    <xf numFmtId="0" fontId="22" fillId="24" borderId="20" xfId="52" applyFont="1" applyFill="1" applyBorder="1" applyAlignment="1">
      <alignment horizontal="center" vertical="center" wrapText="1"/>
      <protection/>
    </xf>
    <xf numFmtId="0" fontId="22" fillId="24" borderId="22" xfId="52" applyFont="1" applyFill="1" applyBorder="1" applyAlignment="1">
      <alignment horizontal="center" vertical="center" wrapText="1"/>
      <protection/>
    </xf>
    <xf numFmtId="0" fontId="22" fillId="24" borderId="23" xfId="52" applyFont="1" applyFill="1" applyBorder="1" applyAlignment="1">
      <alignment horizontal="center" vertical="center" wrapText="1"/>
      <protection/>
    </xf>
    <xf numFmtId="0" fontId="22" fillId="24" borderId="21" xfId="52" applyFont="1" applyFill="1" applyBorder="1" applyAlignment="1">
      <alignment horizontal="center" vertical="center" wrapText="1"/>
      <protection/>
    </xf>
    <xf numFmtId="0" fontId="19" fillId="0" borderId="0" xfId="52" applyFont="1" applyAlignment="1">
      <alignment vertical="top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top" wrapText="1"/>
      <protection/>
    </xf>
    <xf numFmtId="0" fontId="24" fillId="0" borderId="10" xfId="0" applyFont="1" applyBorder="1" applyAlignment="1">
      <alignment horizontal="center" vertical="center"/>
    </xf>
    <xf numFmtId="0" fontId="36" fillId="0" borderId="27" xfId="0" applyFont="1" applyBorder="1" applyAlignment="1">
      <alignment vertical="center" wrapText="1"/>
    </xf>
    <xf numFmtId="0" fontId="36" fillId="0" borderId="27" xfId="0" applyFont="1" applyBorder="1" applyAlignment="1">
      <alignment vertical="center"/>
    </xf>
    <xf numFmtId="0" fontId="36" fillId="0" borderId="18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top"/>
    </xf>
    <xf numFmtId="0" fontId="38" fillId="0" borderId="27" xfId="0" applyFont="1" applyBorder="1" applyAlignment="1">
      <alignment vertical="center" wrapText="1"/>
    </xf>
    <xf numFmtId="0" fontId="38" fillId="0" borderId="27" xfId="0" applyFont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top"/>
    </xf>
    <xf numFmtId="0" fontId="35" fillId="0" borderId="18" xfId="0" applyNumberFormat="1" applyFont="1" applyBorder="1" applyAlignment="1">
      <alignment vertical="center" wrapText="1"/>
    </xf>
    <xf numFmtId="0" fontId="35" fillId="0" borderId="17" xfId="0" applyNumberFormat="1" applyFont="1" applyBorder="1" applyAlignment="1">
      <alignment vertical="center" wrapText="1"/>
    </xf>
    <xf numFmtId="0" fontId="35" fillId="0" borderId="27" xfId="0" applyNumberFormat="1" applyFont="1" applyBorder="1" applyAlignment="1">
      <alignment vertical="center" wrapText="1"/>
    </xf>
    <xf numFmtId="0" fontId="35" fillId="0" borderId="17" xfId="0" applyFont="1" applyBorder="1" applyAlignment="1">
      <alignment vertical="center"/>
    </xf>
    <xf numFmtId="0" fontId="35" fillId="0" borderId="17" xfId="0" applyFont="1" applyBorder="1" applyAlignment="1">
      <alignment horizontal="center" vertical="top"/>
    </xf>
    <xf numFmtId="0" fontId="36" fillId="2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center" vertical="center" wrapText="1"/>
    </xf>
    <xf numFmtId="0" fontId="36" fillId="2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2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0" fontId="20" fillId="0" borderId="16" xfId="0" applyFont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 Kopiarozdziały _załącz. Nr 1,2,3,8,10,_budz_2009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showGridLines="0" defaultGridColor="0" colorId="15" workbookViewId="0" topLeftCell="A1">
      <selection activeCell="A2" sqref="A2:G2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6.00390625" style="0" customWidth="1"/>
    <col min="4" max="4" width="35.75390625" style="0" customWidth="1"/>
    <col min="5" max="5" width="18.00390625" style="0" customWidth="1"/>
    <col min="6" max="7" width="18.00390625" style="1" customWidth="1"/>
  </cols>
  <sheetData>
    <row r="1" spans="6:7" ht="48.75" customHeight="1">
      <c r="F1" s="189" t="s">
        <v>419</v>
      </c>
      <c r="G1" s="189"/>
    </row>
    <row r="2" spans="1:7" ht="47.25" customHeight="1">
      <c r="A2" s="190" t="s">
        <v>268</v>
      </c>
      <c r="B2" s="190"/>
      <c r="C2" s="190"/>
      <c r="D2" s="190"/>
      <c r="E2" s="190"/>
      <c r="F2" s="190"/>
      <c r="G2" s="190"/>
    </row>
    <row r="3" spans="1:7" ht="9.75" customHeight="1">
      <c r="A3" s="2"/>
      <c r="B3" s="2"/>
      <c r="C3" s="2"/>
      <c r="D3" s="2"/>
      <c r="E3" s="2"/>
      <c r="F3" s="2"/>
      <c r="G3" s="3" t="s">
        <v>0</v>
      </c>
    </row>
    <row r="4" spans="1:7" s="5" customFormat="1" ht="15" customHeight="1">
      <c r="A4" s="191" t="s">
        <v>1</v>
      </c>
      <c r="B4" s="191" t="s">
        <v>2</v>
      </c>
      <c r="C4" s="191" t="s">
        <v>3</v>
      </c>
      <c r="D4" s="191" t="s">
        <v>4</v>
      </c>
      <c r="E4" s="191" t="s">
        <v>5</v>
      </c>
      <c r="F4" s="191" t="s">
        <v>6</v>
      </c>
      <c r="G4" s="191"/>
    </row>
    <row r="5" spans="1:7" s="6" customFormat="1" ht="51" customHeight="1">
      <c r="A5" s="191"/>
      <c r="B5" s="191"/>
      <c r="C5" s="191"/>
      <c r="D5" s="191"/>
      <c r="E5" s="191"/>
      <c r="F5" s="4" t="s">
        <v>7</v>
      </c>
      <c r="G5" s="4" t="s">
        <v>8</v>
      </c>
    </row>
    <row r="6" spans="1:7" s="5" customFormat="1" ht="12.75">
      <c r="A6" s="7">
        <v>1</v>
      </c>
      <c r="B6" s="7">
        <v>2</v>
      </c>
      <c r="C6" s="7">
        <v>3</v>
      </c>
      <c r="D6" s="8">
        <v>4</v>
      </c>
      <c r="E6" s="9">
        <v>5</v>
      </c>
      <c r="F6" s="9">
        <v>6</v>
      </c>
      <c r="G6" s="9">
        <v>7</v>
      </c>
    </row>
    <row r="7" spans="1:7" s="5" customFormat="1" ht="12.75">
      <c r="A7" s="10" t="s">
        <v>9</v>
      </c>
      <c r="B7" s="11"/>
      <c r="C7" s="11"/>
      <c r="D7" s="12" t="s">
        <v>10</v>
      </c>
      <c r="E7" s="13">
        <f>SUM(E8:E9)</f>
        <v>254000</v>
      </c>
      <c r="F7" s="13">
        <f>SUM(F8:F9)</f>
        <v>1000</v>
      </c>
      <c r="G7" s="13">
        <f>SUM(G8:G9)</f>
        <v>253000</v>
      </c>
    </row>
    <row r="8" spans="1:7" s="5" customFormat="1" ht="38.25">
      <c r="A8" s="14"/>
      <c r="B8" s="14"/>
      <c r="C8" s="14" t="s">
        <v>11</v>
      </c>
      <c r="D8" s="15" t="s">
        <v>12</v>
      </c>
      <c r="E8" s="16">
        <v>253000</v>
      </c>
      <c r="F8" s="16"/>
      <c r="G8" s="16">
        <v>253000</v>
      </c>
    </row>
    <row r="9" spans="1:7" s="5" customFormat="1" ht="12.75">
      <c r="A9" s="14"/>
      <c r="B9" s="14"/>
      <c r="C9" s="14" t="s">
        <v>13</v>
      </c>
      <c r="D9" s="15" t="s">
        <v>14</v>
      </c>
      <c r="E9" s="16">
        <v>1000</v>
      </c>
      <c r="F9" s="16">
        <v>1000</v>
      </c>
      <c r="G9" s="16"/>
    </row>
    <row r="10" spans="1:7" s="5" customFormat="1" ht="25.5">
      <c r="A10" s="17" t="s">
        <v>15</v>
      </c>
      <c r="B10" s="14"/>
      <c r="C10" s="14"/>
      <c r="D10" s="18" t="s">
        <v>16</v>
      </c>
      <c r="E10" s="19">
        <f>SUM(E11:E12)</f>
        <v>20000</v>
      </c>
      <c r="F10" s="19">
        <f>SUM(F11:F12)</f>
        <v>20000</v>
      </c>
      <c r="G10" s="16"/>
    </row>
    <row r="11" spans="1:7" s="5" customFormat="1" ht="12.75">
      <c r="A11" s="14"/>
      <c r="B11" s="14"/>
      <c r="C11" s="14" t="s">
        <v>17</v>
      </c>
      <c r="D11" s="15" t="s">
        <v>18</v>
      </c>
      <c r="E11" s="16">
        <v>15000</v>
      </c>
      <c r="F11" s="16">
        <v>15000</v>
      </c>
      <c r="G11" s="16"/>
    </row>
    <row r="12" spans="1:7" s="5" customFormat="1" ht="25.5">
      <c r="A12" s="14"/>
      <c r="B12" s="14"/>
      <c r="C12" s="14" t="s">
        <v>19</v>
      </c>
      <c r="D12" s="15" t="s">
        <v>20</v>
      </c>
      <c r="E12" s="16">
        <v>5000</v>
      </c>
      <c r="F12" s="16">
        <v>5000</v>
      </c>
      <c r="G12" s="16"/>
    </row>
    <row r="13" spans="1:7" s="5" customFormat="1" ht="12.75">
      <c r="A13" s="17" t="s">
        <v>21</v>
      </c>
      <c r="B13" s="14"/>
      <c r="C13" s="14"/>
      <c r="D13" s="18" t="s">
        <v>22</v>
      </c>
      <c r="E13" s="19">
        <f>SUM(E14:E16)</f>
        <v>10829</v>
      </c>
      <c r="F13" s="19">
        <f>SUM(F14:F16)</f>
        <v>5629</v>
      </c>
      <c r="G13" s="19">
        <f>SUM(G14:G16)</f>
        <v>5200</v>
      </c>
    </row>
    <row r="14" spans="1:7" s="5" customFormat="1" ht="25.5">
      <c r="A14" s="14"/>
      <c r="B14" s="14"/>
      <c r="C14" s="14" t="s">
        <v>23</v>
      </c>
      <c r="D14" s="15" t="s">
        <v>24</v>
      </c>
      <c r="E14" s="16">
        <v>683</v>
      </c>
      <c r="F14" s="16">
        <v>683</v>
      </c>
      <c r="G14" s="16"/>
    </row>
    <row r="15" spans="1:7" s="5" customFormat="1" ht="89.25">
      <c r="A15" s="14"/>
      <c r="B15" s="14"/>
      <c r="C15" s="14" t="s">
        <v>25</v>
      </c>
      <c r="D15" s="15" t="s">
        <v>26</v>
      </c>
      <c r="E15" s="16">
        <v>4946</v>
      </c>
      <c r="F15" s="16">
        <v>4946</v>
      </c>
      <c r="G15" s="16"/>
    </row>
    <row r="16" spans="1:7" s="5" customFormat="1" ht="51">
      <c r="A16" s="14"/>
      <c r="B16" s="14"/>
      <c r="C16" s="14" t="s">
        <v>27</v>
      </c>
      <c r="D16" s="15" t="s">
        <v>28</v>
      </c>
      <c r="E16" s="16">
        <v>5200</v>
      </c>
      <c r="F16" s="16"/>
      <c r="G16" s="16">
        <v>5200</v>
      </c>
    </row>
    <row r="17" spans="1:7" s="5" customFormat="1" ht="12.75">
      <c r="A17" s="17" t="s">
        <v>29</v>
      </c>
      <c r="B17" s="14"/>
      <c r="C17" s="14"/>
      <c r="D17" s="18" t="s">
        <v>30</v>
      </c>
      <c r="E17" s="19">
        <f>SUM(E18:E19)</f>
        <v>30000</v>
      </c>
      <c r="F17" s="19">
        <f>SUM(F18:F19)</f>
        <v>30000</v>
      </c>
      <c r="G17" s="19"/>
    </row>
    <row r="18" spans="1:7" s="5" customFormat="1" ht="89.25">
      <c r="A18" s="17"/>
      <c r="B18" s="14"/>
      <c r="C18" s="14" t="s">
        <v>25</v>
      </c>
      <c r="D18" s="18" t="s">
        <v>31</v>
      </c>
      <c r="E18" s="16">
        <v>10000</v>
      </c>
      <c r="F18" s="16">
        <v>10000</v>
      </c>
      <c r="G18" s="16"/>
    </row>
    <row r="19" spans="1:7" s="5" customFormat="1" ht="12.75">
      <c r="A19" s="17"/>
      <c r="B19" s="14"/>
      <c r="C19" s="14" t="s">
        <v>17</v>
      </c>
      <c r="D19" s="15" t="s">
        <v>18</v>
      </c>
      <c r="E19" s="16">
        <v>20000</v>
      </c>
      <c r="F19" s="16">
        <v>20000</v>
      </c>
      <c r="G19" s="16"/>
    </row>
    <row r="20" spans="1:7" s="5" customFormat="1" ht="12.75">
      <c r="A20" s="17" t="s">
        <v>32</v>
      </c>
      <c r="B20" s="14"/>
      <c r="C20" s="14"/>
      <c r="D20" s="18" t="s">
        <v>33</v>
      </c>
      <c r="E20" s="19">
        <f>SUM(E21:E26)</f>
        <v>103370</v>
      </c>
      <c r="F20" s="19">
        <f>SUM(F21:F26)</f>
        <v>103370</v>
      </c>
      <c r="G20" s="19"/>
    </row>
    <row r="21" spans="1:7" s="5" customFormat="1" ht="89.25">
      <c r="A21" s="17"/>
      <c r="B21" s="14"/>
      <c r="C21" s="14" t="s">
        <v>25</v>
      </c>
      <c r="D21" s="15" t="s">
        <v>26</v>
      </c>
      <c r="E21" s="16">
        <v>36670</v>
      </c>
      <c r="F21" s="16">
        <v>36670</v>
      </c>
      <c r="G21" s="16"/>
    </row>
    <row r="22" spans="1:7" s="5" customFormat="1" ht="12.75">
      <c r="A22" s="17"/>
      <c r="B22" s="14"/>
      <c r="C22" s="14" t="s">
        <v>34</v>
      </c>
      <c r="D22" s="18"/>
      <c r="E22" s="16">
        <v>1000</v>
      </c>
      <c r="F22" s="16">
        <v>1000</v>
      </c>
      <c r="G22" s="16"/>
    </row>
    <row r="23" spans="1:7" s="5" customFormat="1" ht="12.75">
      <c r="A23" s="17"/>
      <c r="B23" s="14"/>
      <c r="C23" s="14" t="s">
        <v>13</v>
      </c>
      <c r="D23" s="15" t="s">
        <v>14</v>
      </c>
      <c r="E23" s="16">
        <v>15000</v>
      </c>
      <c r="F23" s="16">
        <v>15000</v>
      </c>
      <c r="G23" s="16"/>
    </row>
    <row r="24" spans="1:7" s="5" customFormat="1" ht="12.75">
      <c r="A24" s="17"/>
      <c r="B24" s="14"/>
      <c r="C24" s="14" t="s">
        <v>35</v>
      </c>
      <c r="D24" s="15" t="s">
        <v>36</v>
      </c>
      <c r="E24" s="16">
        <v>1000</v>
      </c>
      <c r="F24" s="16">
        <v>1000</v>
      </c>
      <c r="G24" s="16"/>
    </row>
    <row r="25" spans="1:7" s="5" customFormat="1" ht="63.75">
      <c r="A25" s="17"/>
      <c r="B25" s="14"/>
      <c r="C25" s="14" t="s">
        <v>37</v>
      </c>
      <c r="D25" s="15" t="s">
        <v>38</v>
      </c>
      <c r="E25" s="16">
        <v>49300</v>
      </c>
      <c r="F25" s="16">
        <v>49300</v>
      </c>
      <c r="G25" s="16"/>
    </row>
    <row r="26" spans="1:7" s="5" customFormat="1" ht="51">
      <c r="A26" s="17"/>
      <c r="B26" s="14"/>
      <c r="C26" s="14" t="s">
        <v>39</v>
      </c>
      <c r="D26" s="15" t="s">
        <v>40</v>
      </c>
      <c r="E26" s="16">
        <v>400</v>
      </c>
      <c r="F26" s="16">
        <v>400</v>
      </c>
      <c r="G26" s="16"/>
    </row>
    <row r="27" spans="1:7" s="5" customFormat="1" ht="51">
      <c r="A27" s="17" t="s">
        <v>41</v>
      </c>
      <c r="B27" s="14"/>
      <c r="C27" s="14"/>
      <c r="D27" s="18" t="s">
        <v>42</v>
      </c>
      <c r="E27" s="19">
        <f>E28</f>
        <v>880</v>
      </c>
      <c r="F27" s="19">
        <f>F28</f>
        <v>880</v>
      </c>
      <c r="G27" s="19"/>
    </row>
    <row r="28" spans="1:7" s="5" customFormat="1" ht="63.75">
      <c r="A28" s="17"/>
      <c r="B28" s="14"/>
      <c r="C28" s="14" t="s">
        <v>37</v>
      </c>
      <c r="D28" s="15" t="s">
        <v>38</v>
      </c>
      <c r="E28" s="16">
        <v>880</v>
      </c>
      <c r="F28" s="16">
        <v>880</v>
      </c>
      <c r="G28" s="16"/>
    </row>
    <row r="29" spans="1:7" s="5" customFormat="1" ht="25.5">
      <c r="A29" s="17" t="s">
        <v>43</v>
      </c>
      <c r="B29" s="14"/>
      <c r="C29" s="14"/>
      <c r="D29" s="18" t="s">
        <v>44</v>
      </c>
      <c r="E29" s="19">
        <f>SUM(E30:E33)</f>
        <v>402500</v>
      </c>
      <c r="F29" s="19">
        <f>SUM(F30:F33)</f>
        <v>402500</v>
      </c>
      <c r="G29" s="19"/>
    </row>
    <row r="30" spans="1:7" s="5" customFormat="1" ht="25.5">
      <c r="A30" s="17"/>
      <c r="B30" s="14"/>
      <c r="C30" s="14" t="s">
        <v>45</v>
      </c>
      <c r="D30" s="15" t="s">
        <v>46</v>
      </c>
      <c r="E30" s="16">
        <v>400000</v>
      </c>
      <c r="F30" s="16">
        <v>400000</v>
      </c>
      <c r="G30" s="16"/>
    </row>
    <row r="31" spans="1:7" s="5" customFormat="1" ht="89.25">
      <c r="A31" s="17"/>
      <c r="B31" s="14"/>
      <c r="C31" s="14" t="s">
        <v>25</v>
      </c>
      <c r="D31" s="18" t="s">
        <v>31</v>
      </c>
      <c r="E31" s="16">
        <v>600</v>
      </c>
      <c r="F31" s="16">
        <v>600</v>
      </c>
      <c r="G31" s="16"/>
    </row>
    <row r="32" spans="1:7" s="5" customFormat="1" ht="12.75">
      <c r="A32" s="17"/>
      <c r="B32" s="14"/>
      <c r="C32" s="14" t="s">
        <v>17</v>
      </c>
      <c r="D32" s="15" t="s">
        <v>18</v>
      </c>
      <c r="E32" s="16">
        <v>600</v>
      </c>
      <c r="F32" s="16">
        <v>600</v>
      </c>
      <c r="G32" s="16"/>
    </row>
    <row r="33" spans="1:7" s="5" customFormat="1" ht="12.75">
      <c r="A33" s="17"/>
      <c r="B33" s="14"/>
      <c r="C33" s="14" t="s">
        <v>35</v>
      </c>
      <c r="D33" s="15" t="s">
        <v>36</v>
      </c>
      <c r="E33" s="16">
        <v>1300</v>
      </c>
      <c r="F33" s="16">
        <v>1300</v>
      </c>
      <c r="G33" s="16"/>
    </row>
    <row r="34" spans="1:7" s="5" customFormat="1" ht="63.75">
      <c r="A34" s="17" t="s">
        <v>47</v>
      </c>
      <c r="B34" s="14"/>
      <c r="C34" s="14"/>
      <c r="D34" s="18" t="s">
        <v>48</v>
      </c>
      <c r="E34" s="19">
        <f>SUM(E35:E52)</f>
        <v>4055785</v>
      </c>
      <c r="F34" s="19">
        <f>SUM(F35:F52)</f>
        <v>4055785</v>
      </c>
      <c r="G34" s="19"/>
    </row>
    <row r="35" spans="1:7" s="5" customFormat="1" ht="12.75">
      <c r="A35" s="17"/>
      <c r="B35" s="14"/>
      <c r="C35" s="14" t="s">
        <v>49</v>
      </c>
      <c r="D35" s="15" t="s">
        <v>50</v>
      </c>
      <c r="E35" s="16">
        <v>1262674</v>
      </c>
      <c r="F35" s="16">
        <v>1262674</v>
      </c>
      <c r="G35" s="16"/>
    </row>
    <row r="36" spans="1:7" s="5" customFormat="1" ht="12.75">
      <c r="A36" s="17"/>
      <c r="B36" s="14"/>
      <c r="C36" s="14" t="s">
        <v>51</v>
      </c>
      <c r="D36" s="15" t="s">
        <v>52</v>
      </c>
      <c r="E36" s="16">
        <v>130000</v>
      </c>
      <c r="F36" s="16">
        <v>130000</v>
      </c>
      <c r="G36" s="16"/>
    </row>
    <row r="37" spans="1:7" s="5" customFormat="1" ht="12.75">
      <c r="A37" s="17"/>
      <c r="B37" s="14"/>
      <c r="C37" s="14" t="s">
        <v>53</v>
      </c>
      <c r="D37" s="15" t="s">
        <v>54</v>
      </c>
      <c r="E37" s="16">
        <v>1338722</v>
      </c>
      <c r="F37" s="16">
        <v>1338722</v>
      </c>
      <c r="G37" s="16"/>
    </row>
    <row r="38" spans="1:7" s="5" customFormat="1" ht="12.75">
      <c r="A38" s="17"/>
      <c r="B38" s="14"/>
      <c r="C38" s="14" t="s">
        <v>55</v>
      </c>
      <c r="D38" s="15" t="s">
        <v>56</v>
      </c>
      <c r="E38" s="16">
        <v>935352</v>
      </c>
      <c r="F38" s="16">
        <v>935352</v>
      </c>
      <c r="G38" s="16"/>
    </row>
    <row r="39" spans="1:7" s="5" customFormat="1" ht="12.75">
      <c r="A39" s="17"/>
      <c r="B39" s="14"/>
      <c r="C39" s="14" t="s">
        <v>57</v>
      </c>
      <c r="D39" s="15" t="s">
        <v>58</v>
      </c>
      <c r="E39" s="16">
        <v>50454</v>
      </c>
      <c r="F39" s="16">
        <v>50454</v>
      </c>
      <c r="G39" s="16"/>
    </row>
    <row r="40" spans="1:7" s="5" customFormat="1" ht="12.75">
      <c r="A40" s="17"/>
      <c r="B40" s="14"/>
      <c r="C40" s="14" t="s">
        <v>59</v>
      </c>
      <c r="D40" s="15" t="s">
        <v>60</v>
      </c>
      <c r="E40" s="16">
        <v>15383</v>
      </c>
      <c r="F40" s="16">
        <v>15383</v>
      </c>
      <c r="G40" s="16"/>
    </row>
    <row r="41" spans="1:7" s="5" customFormat="1" ht="38.25">
      <c r="A41" s="17"/>
      <c r="B41" s="14"/>
      <c r="C41" s="14" t="s">
        <v>61</v>
      </c>
      <c r="D41" s="15" t="s">
        <v>62</v>
      </c>
      <c r="E41" s="16">
        <v>3500</v>
      </c>
      <c r="F41" s="16">
        <v>3500</v>
      </c>
      <c r="G41" s="16"/>
    </row>
    <row r="42" spans="1:7" s="5" customFormat="1" ht="12.75">
      <c r="A42" s="17"/>
      <c r="B42" s="14"/>
      <c r="C42" s="14" t="s">
        <v>63</v>
      </c>
      <c r="D42" s="15" t="s">
        <v>64</v>
      </c>
      <c r="E42" s="16">
        <v>4000</v>
      </c>
      <c r="F42" s="16">
        <v>4000</v>
      </c>
      <c r="G42" s="16"/>
    </row>
    <row r="43" spans="1:7" s="5" customFormat="1" ht="12.75">
      <c r="A43" s="17"/>
      <c r="B43" s="14"/>
      <c r="C43" s="14" t="s">
        <v>65</v>
      </c>
      <c r="D43" s="15" t="s">
        <v>66</v>
      </c>
      <c r="E43" s="16">
        <v>700</v>
      </c>
      <c r="F43" s="16">
        <v>700</v>
      </c>
      <c r="G43" s="16"/>
    </row>
    <row r="44" spans="1:7" s="5" customFormat="1" ht="12.75">
      <c r="A44" s="17"/>
      <c r="B44" s="14"/>
      <c r="C44" s="14" t="s">
        <v>67</v>
      </c>
      <c r="D44" s="15" t="s">
        <v>68</v>
      </c>
      <c r="E44" s="16">
        <v>15000</v>
      </c>
      <c r="F44" s="16">
        <v>15000</v>
      </c>
      <c r="G44" s="16"/>
    </row>
    <row r="45" spans="1:7" s="5" customFormat="1" ht="12.75">
      <c r="A45" s="17"/>
      <c r="B45" s="14"/>
      <c r="C45" s="14" t="s">
        <v>69</v>
      </c>
      <c r="D45" s="15" t="s">
        <v>70</v>
      </c>
      <c r="E45" s="16">
        <v>7000</v>
      </c>
      <c r="F45" s="16">
        <v>7000</v>
      </c>
      <c r="G45" s="16"/>
    </row>
    <row r="46" spans="1:7" s="5" customFormat="1" ht="12.75">
      <c r="A46" s="17"/>
      <c r="B46" s="14"/>
      <c r="C46" s="14" t="s">
        <v>71</v>
      </c>
      <c r="D46" s="15" t="s">
        <v>72</v>
      </c>
      <c r="E46" s="16">
        <v>26000</v>
      </c>
      <c r="F46" s="16">
        <v>26000</v>
      </c>
      <c r="G46" s="16"/>
    </row>
    <row r="47" spans="1:7" s="5" customFormat="1" ht="25.5">
      <c r="A47" s="17"/>
      <c r="B47" s="14"/>
      <c r="C47" s="14" t="s">
        <v>73</v>
      </c>
      <c r="D47" s="15" t="s">
        <v>74</v>
      </c>
      <c r="E47" s="16">
        <v>50000</v>
      </c>
      <c r="F47" s="16">
        <v>50000</v>
      </c>
      <c r="G47" s="16"/>
    </row>
    <row r="48" spans="1:7" s="5" customFormat="1" ht="51">
      <c r="A48" s="17"/>
      <c r="B48" s="14"/>
      <c r="C48" s="14" t="s">
        <v>75</v>
      </c>
      <c r="D48" s="15" t="s">
        <v>76</v>
      </c>
      <c r="E48" s="16">
        <v>66000</v>
      </c>
      <c r="F48" s="16">
        <v>66000</v>
      </c>
      <c r="G48" s="16"/>
    </row>
    <row r="49" spans="1:7" s="5" customFormat="1" ht="12.75">
      <c r="A49" s="17"/>
      <c r="B49" s="14"/>
      <c r="C49" s="14" t="s">
        <v>77</v>
      </c>
      <c r="D49" s="15" t="s">
        <v>78</v>
      </c>
      <c r="E49" s="16">
        <v>75000</v>
      </c>
      <c r="F49" s="16">
        <v>75000</v>
      </c>
      <c r="G49" s="16"/>
    </row>
    <row r="50" spans="1:7" s="5" customFormat="1" ht="12.75">
      <c r="A50" s="17"/>
      <c r="B50" s="14"/>
      <c r="C50" s="14" t="s">
        <v>227</v>
      </c>
      <c r="D50" s="15" t="s">
        <v>228</v>
      </c>
      <c r="E50" s="16">
        <v>3000</v>
      </c>
      <c r="F50" s="16">
        <v>3000</v>
      </c>
      <c r="G50" s="16"/>
    </row>
    <row r="51" spans="1:7" s="5" customFormat="1" ht="25.5">
      <c r="A51" s="17"/>
      <c r="B51" s="14"/>
      <c r="C51" s="14" t="s">
        <v>19</v>
      </c>
      <c r="D51" s="15" t="s">
        <v>20</v>
      </c>
      <c r="E51" s="16">
        <v>13000</v>
      </c>
      <c r="F51" s="16">
        <v>13000</v>
      </c>
      <c r="G51" s="16"/>
    </row>
    <row r="52" spans="1:7" s="5" customFormat="1" ht="25.5">
      <c r="A52" s="17"/>
      <c r="B52" s="14"/>
      <c r="C52" s="14" t="s">
        <v>79</v>
      </c>
      <c r="D52" s="15" t="s">
        <v>80</v>
      </c>
      <c r="E52" s="16">
        <v>60000</v>
      </c>
      <c r="F52" s="16">
        <v>60000</v>
      </c>
      <c r="G52" s="16"/>
    </row>
    <row r="53" spans="1:7" s="5" customFormat="1" ht="12.75">
      <c r="A53" s="17" t="s">
        <v>81</v>
      </c>
      <c r="B53" s="14"/>
      <c r="C53" s="14"/>
      <c r="D53" s="18" t="s">
        <v>82</v>
      </c>
      <c r="E53" s="19">
        <f>E54</f>
        <v>6157568</v>
      </c>
      <c r="F53" s="19">
        <f>F54</f>
        <v>6157568</v>
      </c>
      <c r="G53" s="19"/>
    </row>
    <row r="54" spans="1:7" s="5" customFormat="1" ht="12.75">
      <c r="A54" s="17"/>
      <c r="B54" s="14"/>
      <c r="C54" s="14" t="s">
        <v>83</v>
      </c>
      <c r="D54" s="15" t="s">
        <v>84</v>
      </c>
      <c r="E54" s="16">
        <v>6157568</v>
      </c>
      <c r="F54" s="16">
        <v>6157568</v>
      </c>
      <c r="G54" s="16"/>
    </row>
    <row r="55" spans="1:7" s="5" customFormat="1" ht="12.75">
      <c r="A55" s="17" t="s">
        <v>85</v>
      </c>
      <c r="B55" s="14"/>
      <c r="C55" s="14"/>
      <c r="D55" s="18" t="s">
        <v>86</v>
      </c>
      <c r="E55" s="19">
        <f>SUM(E56:E61)</f>
        <v>346034</v>
      </c>
      <c r="F55" s="19">
        <f>SUM(F56:F61)</f>
        <v>346034</v>
      </c>
      <c r="G55" s="19"/>
    </row>
    <row r="56" spans="1:7" s="5" customFormat="1" ht="89.25">
      <c r="A56" s="17"/>
      <c r="B56" s="14"/>
      <c r="C56" s="14" t="s">
        <v>25</v>
      </c>
      <c r="D56" s="15" t="s">
        <v>26</v>
      </c>
      <c r="E56" s="16">
        <v>2236</v>
      </c>
      <c r="F56" s="16">
        <v>2236</v>
      </c>
      <c r="G56" s="16"/>
    </row>
    <row r="57" spans="1:7" s="5" customFormat="1" ht="12.75">
      <c r="A57" s="17"/>
      <c r="B57" s="14"/>
      <c r="C57" s="14" t="s">
        <v>13</v>
      </c>
      <c r="D57" s="15" t="s">
        <v>14</v>
      </c>
      <c r="E57" s="16">
        <v>213</v>
      </c>
      <c r="F57" s="16">
        <v>213</v>
      </c>
      <c r="G57" s="16"/>
    </row>
    <row r="58" spans="1:7" s="5" customFormat="1" ht="12.75">
      <c r="A58" s="17"/>
      <c r="B58" s="14"/>
      <c r="C58" s="14" t="s">
        <v>35</v>
      </c>
      <c r="D58" s="15" t="s">
        <v>36</v>
      </c>
      <c r="E58" s="16">
        <v>565</v>
      </c>
      <c r="F58" s="16">
        <v>565</v>
      </c>
      <c r="G58" s="16"/>
    </row>
    <row r="59" spans="1:7" s="5" customFormat="1" ht="38.25">
      <c r="A59" s="17"/>
      <c r="B59" s="14"/>
      <c r="C59" s="14" t="s">
        <v>87</v>
      </c>
      <c r="D59" s="15" t="s">
        <v>94</v>
      </c>
      <c r="E59" s="16">
        <v>31000</v>
      </c>
      <c r="F59" s="16">
        <v>31000</v>
      </c>
      <c r="G59" s="16"/>
    </row>
    <row r="60" spans="1:7" s="5" customFormat="1" ht="25.5">
      <c r="A60" s="17"/>
      <c r="B60" s="14"/>
      <c r="C60" s="14" t="s">
        <v>88</v>
      </c>
      <c r="D60" s="15" t="s">
        <v>229</v>
      </c>
      <c r="E60" s="16">
        <v>265217</v>
      </c>
      <c r="F60" s="16">
        <v>265217</v>
      </c>
      <c r="G60" s="16"/>
    </row>
    <row r="61" spans="1:7" s="5" customFormat="1" ht="38.25">
      <c r="A61" s="17"/>
      <c r="B61" s="14"/>
      <c r="C61" s="14" t="s">
        <v>89</v>
      </c>
      <c r="D61" s="15" t="s">
        <v>230</v>
      </c>
      <c r="E61" s="16">
        <v>46803</v>
      </c>
      <c r="F61" s="16">
        <v>46803</v>
      </c>
      <c r="G61" s="16"/>
    </row>
    <row r="62" spans="1:7" s="5" customFormat="1" ht="12.75">
      <c r="A62" s="17" t="s">
        <v>90</v>
      </c>
      <c r="B62" s="14"/>
      <c r="C62" s="14"/>
      <c r="D62" s="18" t="s">
        <v>91</v>
      </c>
      <c r="E62" s="19">
        <f>E63</f>
        <v>1500</v>
      </c>
      <c r="F62" s="19">
        <f>F63</f>
        <v>1500</v>
      </c>
      <c r="G62" s="19"/>
    </row>
    <row r="63" spans="1:7" s="5" customFormat="1" ht="12.75">
      <c r="A63" s="17"/>
      <c r="B63" s="14"/>
      <c r="C63" s="14" t="s">
        <v>17</v>
      </c>
      <c r="D63" s="15" t="s">
        <v>18</v>
      </c>
      <c r="E63" s="16">
        <v>1500</v>
      </c>
      <c r="F63" s="16">
        <v>1500</v>
      </c>
      <c r="G63" s="16"/>
    </row>
    <row r="64" spans="1:7" s="5" customFormat="1" ht="12.75">
      <c r="A64" s="17" t="s">
        <v>92</v>
      </c>
      <c r="B64" s="14"/>
      <c r="C64" s="14"/>
      <c r="D64" s="18" t="s">
        <v>93</v>
      </c>
      <c r="E64" s="19">
        <f>SUM(E65:E69)</f>
        <v>2461300</v>
      </c>
      <c r="F64" s="19">
        <f>SUM(F65:F69)</f>
        <v>2461300</v>
      </c>
      <c r="G64" s="16"/>
    </row>
    <row r="65" spans="1:7" s="5" customFormat="1" ht="12.75">
      <c r="A65" s="17"/>
      <c r="B65" s="14"/>
      <c r="C65" s="14" t="s">
        <v>17</v>
      </c>
      <c r="D65" s="15" t="s">
        <v>18</v>
      </c>
      <c r="E65" s="16">
        <v>3800</v>
      </c>
      <c r="F65" s="16">
        <v>3800</v>
      </c>
      <c r="G65" s="16"/>
    </row>
    <row r="66" spans="1:7" s="5" customFormat="1" ht="12.75">
      <c r="A66" s="17"/>
      <c r="B66" s="14"/>
      <c r="C66" s="14" t="s">
        <v>13</v>
      </c>
      <c r="D66" s="15" t="s">
        <v>14</v>
      </c>
      <c r="E66" s="16">
        <v>500</v>
      </c>
      <c r="F66" s="16">
        <v>500</v>
      </c>
      <c r="G66" s="16"/>
    </row>
    <row r="67" spans="1:7" s="5" customFormat="1" ht="12.75">
      <c r="A67" s="17"/>
      <c r="B67" s="14"/>
      <c r="C67" s="14" t="s">
        <v>35</v>
      </c>
      <c r="D67" s="15" t="s">
        <v>36</v>
      </c>
      <c r="E67" s="16">
        <v>7000</v>
      </c>
      <c r="F67" s="16">
        <v>7000</v>
      </c>
      <c r="G67" s="16"/>
    </row>
    <row r="68" spans="1:7" s="5" customFormat="1" ht="63.75">
      <c r="A68" s="17"/>
      <c r="B68" s="14"/>
      <c r="C68" s="14" t="s">
        <v>37</v>
      </c>
      <c r="D68" s="15" t="s">
        <v>38</v>
      </c>
      <c r="E68" s="16">
        <v>2171000</v>
      </c>
      <c r="F68" s="16">
        <v>2171000</v>
      </c>
      <c r="G68" s="16"/>
    </row>
    <row r="69" spans="1:7" s="5" customFormat="1" ht="38.25">
      <c r="A69" s="17"/>
      <c r="B69" s="14"/>
      <c r="C69" s="14" t="s">
        <v>87</v>
      </c>
      <c r="D69" s="15" t="s">
        <v>94</v>
      </c>
      <c r="E69" s="16">
        <v>279000</v>
      </c>
      <c r="F69" s="16">
        <v>279000</v>
      </c>
      <c r="G69" s="16"/>
    </row>
    <row r="70" spans="1:7" s="5" customFormat="1" ht="25.5">
      <c r="A70" s="17" t="s">
        <v>95</v>
      </c>
      <c r="B70" s="14"/>
      <c r="C70" s="14"/>
      <c r="D70" s="18" t="s">
        <v>96</v>
      </c>
      <c r="E70" s="19">
        <f>SUM(E71:E72)</f>
        <v>66881</v>
      </c>
      <c r="F70" s="19">
        <f>SUM(F71:F72)</f>
        <v>66881</v>
      </c>
      <c r="G70" s="16"/>
    </row>
    <row r="71" spans="1:7" s="5" customFormat="1" ht="51">
      <c r="A71" s="17"/>
      <c r="B71" s="14"/>
      <c r="C71" s="14" t="s">
        <v>97</v>
      </c>
      <c r="D71" s="15" t="s">
        <v>98</v>
      </c>
      <c r="E71" s="16">
        <v>52774</v>
      </c>
      <c r="F71" s="16">
        <v>52774</v>
      </c>
      <c r="G71" s="16"/>
    </row>
    <row r="72" spans="1:7" s="5" customFormat="1" ht="51">
      <c r="A72" s="17"/>
      <c r="B72" s="14"/>
      <c r="C72" s="14" t="s">
        <v>99</v>
      </c>
      <c r="D72" s="15" t="s">
        <v>100</v>
      </c>
      <c r="E72" s="16">
        <v>14107</v>
      </c>
      <c r="F72" s="16">
        <v>14107</v>
      </c>
      <c r="G72" s="16"/>
    </row>
    <row r="73" spans="1:7" s="5" customFormat="1" ht="25.5">
      <c r="A73" s="17" t="s">
        <v>101</v>
      </c>
      <c r="B73" s="14"/>
      <c r="C73" s="14"/>
      <c r="D73" s="18" t="s">
        <v>102</v>
      </c>
      <c r="E73" s="19">
        <f>E74</f>
        <v>1640</v>
      </c>
      <c r="F73" s="19">
        <f>F74</f>
        <v>1640</v>
      </c>
      <c r="G73" s="16"/>
    </row>
    <row r="74" spans="1:7" s="5" customFormat="1" ht="89.25">
      <c r="A74" s="17"/>
      <c r="B74" s="14"/>
      <c r="C74" s="14" t="s">
        <v>25</v>
      </c>
      <c r="D74" s="15" t="s">
        <v>26</v>
      </c>
      <c r="E74" s="16">
        <v>1640</v>
      </c>
      <c r="F74" s="16">
        <v>1640</v>
      </c>
      <c r="G74" s="16"/>
    </row>
    <row r="75" spans="1:7" s="5" customFormat="1" ht="12.75">
      <c r="A75" s="17" t="s">
        <v>103</v>
      </c>
      <c r="B75" s="14"/>
      <c r="C75" s="14"/>
      <c r="D75" s="18" t="s">
        <v>104</v>
      </c>
      <c r="E75" s="19">
        <f>SUM(E76:E77)</f>
        <v>29000</v>
      </c>
      <c r="F75" s="19">
        <f>SUM(F76:F77)</f>
        <v>29000</v>
      </c>
      <c r="G75" s="16"/>
    </row>
    <row r="76" spans="1:7" s="5" customFormat="1" ht="12.75">
      <c r="A76" s="17"/>
      <c r="B76" s="14"/>
      <c r="C76" s="14" t="s">
        <v>17</v>
      </c>
      <c r="D76" s="15" t="s">
        <v>18</v>
      </c>
      <c r="E76" s="16">
        <v>9000</v>
      </c>
      <c r="F76" s="16">
        <v>9000</v>
      </c>
      <c r="G76" s="16"/>
    </row>
    <row r="77" spans="1:7" s="5" customFormat="1" ht="25.5">
      <c r="A77" s="17"/>
      <c r="B77" s="14"/>
      <c r="C77" s="14" t="s">
        <v>105</v>
      </c>
      <c r="D77" s="15" t="s">
        <v>106</v>
      </c>
      <c r="E77" s="16">
        <v>20000</v>
      </c>
      <c r="F77" s="16">
        <v>20000</v>
      </c>
      <c r="G77" s="16"/>
    </row>
    <row r="78" spans="1:7" ht="12.75">
      <c r="A78" s="188" t="s">
        <v>107</v>
      </c>
      <c r="B78" s="188"/>
      <c r="C78" s="188"/>
      <c r="D78" s="188"/>
      <c r="E78" s="20">
        <f>E75+E73+E70+E64+E62+E55+E53+E34+E29+E27+E20+E17+E13+E10+E7</f>
        <v>13941287</v>
      </c>
      <c r="F78" s="20">
        <f>F75+F73+F70+F64+F62+F55+F53+F34+F29+F27+F20+F17+F13+F10+F7</f>
        <v>13683087</v>
      </c>
      <c r="G78" s="20">
        <f>G75+G73+G70+G64+G62+G55+G53+G34+G29+G27+G20+G17+G13+G10+G7</f>
        <v>258200</v>
      </c>
    </row>
    <row r="79" spans="2:7" ht="12.75">
      <c r="B79" s="1"/>
      <c r="C79" s="1"/>
      <c r="D79" s="1"/>
      <c r="E79" s="1"/>
      <c r="G79" s="21"/>
    </row>
    <row r="80" spans="1:5" ht="12.75">
      <c r="A80" t="s">
        <v>108</v>
      </c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</sheetData>
  <mergeCells count="9">
    <mergeCell ref="A78:D78"/>
    <mergeCell ref="F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6798611111111111" right="0.5402777777777777" top="1.0298611111111111" bottom="0.5902777777777778" header="0.5118055555555556" footer="0.5118055555555556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L96"/>
  <sheetViews>
    <sheetView showGridLines="0" zoomScale="85" zoomScaleNormal="85" zoomScaleSheetLayoutView="100" workbookViewId="0" topLeftCell="A1">
      <selection activeCell="E9" sqref="E9"/>
    </sheetView>
  </sheetViews>
  <sheetFormatPr defaultColWidth="9.00390625" defaultRowHeight="12.75"/>
  <cols>
    <col min="1" max="1" width="5.00390625" style="132" customWidth="1"/>
    <col min="2" max="3" width="6.375" style="132" customWidth="1"/>
    <col min="4" max="4" width="37.625" style="132" customWidth="1"/>
    <col min="5" max="5" width="22.375" style="132" customWidth="1"/>
    <col min="6" max="6" width="15.00390625" style="133" customWidth="1"/>
    <col min="7" max="7" width="10.75390625" style="133" customWidth="1"/>
    <col min="8" max="8" width="11.625" style="133" customWidth="1"/>
    <col min="9" max="9" width="9.75390625" style="133" customWidth="1"/>
    <col min="10" max="10" width="9.125" style="133" customWidth="1"/>
    <col min="11" max="11" width="9.375" style="133" customWidth="1"/>
    <col min="12" max="12" width="13.625" style="133" customWidth="1"/>
    <col min="13" max="13" width="9.25390625" style="132" bestFit="1" customWidth="1"/>
    <col min="14" max="16384" width="9.125" style="132" customWidth="1"/>
  </cols>
  <sheetData>
    <row r="1" spans="11:12" ht="48.75" customHeight="1">
      <c r="K1" s="197" t="s">
        <v>420</v>
      </c>
      <c r="L1" s="197"/>
    </row>
    <row r="2" spans="1:9" ht="42" customHeight="1">
      <c r="A2" s="198" t="s">
        <v>264</v>
      </c>
      <c r="B2" s="198"/>
      <c r="C2" s="198"/>
      <c r="D2" s="198"/>
      <c r="E2" s="198"/>
      <c r="F2" s="198"/>
      <c r="G2" s="199"/>
      <c r="H2" s="198"/>
      <c r="I2" s="198"/>
    </row>
    <row r="3" spans="1:12" ht="9.75" customHeight="1">
      <c r="A3" s="134"/>
      <c r="B3" s="134"/>
      <c r="C3" s="134"/>
      <c r="D3" s="134"/>
      <c r="E3" s="134"/>
      <c r="F3" s="135"/>
      <c r="G3" s="135"/>
      <c r="H3" s="135"/>
      <c r="I3" s="136"/>
      <c r="L3" s="137" t="s">
        <v>0</v>
      </c>
    </row>
    <row r="4" spans="1:12" s="140" customFormat="1" ht="15" customHeight="1">
      <c r="A4" s="193" t="s">
        <v>1</v>
      </c>
      <c r="B4" s="193" t="s">
        <v>109</v>
      </c>
      <c r="C4" s="138"/>
      <c r="D4" s="193" t="s">
        <v>111</v>
      </c>
      <c r="E4" s="193" t="s">
        <v>292</v>
      </c>
      <c r="F4" s="196" t="s">
        <v>6</v>
      </c>
      <c r="G4" s="196"/>
      <c r="H4" s="196"/>
      <c r="I4" s="196"/>
      <c r="J4" s="196"/>
      <c r="K4" s="196"/>
      <c r="L4" s="196"/>
    </row>
    <row r="5" spans="1:12" s="140" customFormat="1" ht="12" customHeight="1">
      <c r="A5" s="194"/>
      <c r="B5" s="194"/>
      <c r="C5" s="141"/>
      <c r="D5" s="194"/>
      <c r="E5" s="194"/>
      <c r="F5" s="196" t="s">
        <v>112</v>
      </c>
      <c r="G5" s="196" t="s">
        <v>113</v>
      </c>
      <c r="H5" s="196"/>
      <c r="I5" s="196"/>
      <c r="J5" s="196"/>
      <c r="K5" s="196"/>
      <c r="L5" s="196" t="s">
        <v>114</v>
      </c>
    </row>
    <row r="6" spans="1:12" s="143" customFormat="1" ht="51" customHeight="1">
      <c r="A6" s="195"/>
      <c r="B6" s="195"/>
      <c r="C6" s="142" t="s">
        <v>293</v>
      </c>
      <c r="D6" s="195"/>
      <c r="E6" s="195"/>
      <c r="F6" s="196"/>
      <c r="G6" s="139" t="s">
        <v>115</v>
      </c>
      <c r="H6" s="139" t="s">
        <v>116</v>
      </c>
      <c r="I6" s="139" t="s">
        <v>117</v>
      </c>
      <c r="J6" s="139" t="s">
        <v>118</v>
      </c>
      <c r="K6" s="139" t="s">
        <v>294</v>
      </c>
      <c r="L6" s="196"/>
    </row>
    <row r="7" spans="1:12" s="140" customFormat="1" ht="12.75">
      <c r="A7" s="144">
        <v>1</v>
      </c>
      <c r="B7" s="144">
        <v>2</v>
      </c>
      <c r="C7" s="144"/>
      <c r="D7" s="144">
        <v>4</v>
      </c>
      <c r="E7" s="144">
        <v>5</v>
      </c>
      <c r="F7" s="145">
        <v>6</v>
      </c>
      <c r="G7" s="145">
        <v>7</v>
      </c>
      <c r="H7" s="145">
        <v>8</v>
      </c>
      <c r="I7" s="145">
        <v>9</v>
      </c>
      <c r="J7" s="145">
        <v>10</v>
      </c>
      <c r="K7" s="145">
        <v>11</v>
      </c>
      <c r="L7" s="145">
        <v>12</v>
      </c>
    </row>
    <row r="8" spans="1:12" s="140" customFormat="1" ht="12.75">
      <c r="A8" s="146" t="s">
        <v>9</v>
      </c>
      <c r="B8" s="146"/>
      <c r="C8" s="146"/>
      <c r="D8" s="147" t="s">
        <v>10</v>
      </c>
      <c r="E8" s="148">
        <f>E9+E10</f>
        <v>39000</v>
      </c>
      <c r="F8" s="148">
        <f>F9+F10</f>
        <v>39000</v>
      </c>
      <c r="G8" s="148">
        <f>G9+G10</f>
        <v>20000</v>
      </c>
      <c r="H8" s="148"/>
      <c r="I8" s="148"/>
      <c r="J8" s="148"/>
      <c r="K8" s="148"/>
      <c r="L8" s="148"/>
    </row>
    <row r="9" spans="1:12" s="152" customFormat="1" ht="12.75">
      <c r="A9" s="149"/>
      <c r="B9" s="149" t="s">
        <v>295</v>
      </c>
      <c r="C9" s="149"/>
      <c r="D9" s="150" t="s">
        <v>296</v>
      </c>
      <c r="E9" s="151">
        <v>20000</v>
      </c>
      <c r="F9" s="151">
        <v>20000</v>
      </c>
      <c r="G9" s="151">
        <v>20000</v>
      </c>
      <c r="H9" s="151"/>
      <c r="I9" s="151"/>
      <c r="J9" s="151"/>
      <c r="K9" s="151"/>
      <c r="L9" s="151"/>
    </row>
    <row r="10" spans="1:12" s="152" customFormat="1" ht="12.75">
      <c r="A10" s="149"/>
      <c r="B10" s="149" t="s">
        <v>297</v>
      </c>
      <c r="C10" s="149"/>
      <c r="D10" s="150" t="s">
        <v>298</v>
      </c>
      <c r="E10" s="151">
        <v>19000</v>
      </c>
      <c r="F10" s="151">
        <v>19000</v>
      </c>
      <c r="G10" s="151"/>
      <c r="H10" s="151"/>
      <c r="I10" s="151"/>
      <c r="J10" s="151"/>
      <c r="K10" s="151"/>
      <c r="L10" s="151"/>
    </row>
    <row r="11" spans="1:12" s="140" customFormat="1" ht="25.5">
      <c r="A11" s="153">
        <v>400</v>
      </c>
      <c r="B11" s="154"/>
      <c r="C11" s="154"/>
      <c r="D11" s="155" t="s">
        <v>299</v>
      </c>
      <c r="E11" s="156">
        <v>237600</v>
      </c>
      <c r="F11" s="156">
        <v>228000</v>
      </c>
      <c r="G11" s="156"/>
      <c r="H11" s="156"/>
      <c r="I11" s="156"/>
      <c r="J11" s="156"/>
      <c r="K11" s="156"/>
      <c r="L11" s="156">
        <f>L12</f>
        <v>9600</v>
      </c>
    </row>
    <row r="12" spans="1:12" s="152" customFormat="1" ht="12.75">
      <c r="A12" s="157"/>
      <c r="B12" s="149" t="s">
        <v>300</v>
      </c>
      <c r="C12" s="149"/>
      <c r="D12" s="150" t="s">
        <v>301</v>
      </c>
      <c r="E12" s="151">
        <v>237600</v>
      </c>
      <c r="F12" s="151">
        <v>228000</v>
      </c>
      <c r="G12" s="151"/>
      <c r="H12" s="151"/>
      <c r="I12" s="151"/>
      <c r="J12" s="151"/>
      <c r="K12" s="151"/>
      <c r="L12" s="151">
        <v>9600</v>
      </c>
    </row>
    <row r="13" spans="1:12" s="140" customFormat="1" ht="12.75">
      <c r="A13" s="153">
        <v>600</v>
      </c>
      <c r="B13" s="154"/>
      <c r="C13" s="154"/>
      <c r="D13" s="155" t="s">
        <v>302</v>
      </c>
      <c r="E13" s="156">
        <v>1993772</v>
      </c>
      <c r="F13" s="156">
        <v>93950</v>
      </c>
      <c r="G13" s="156"/>
      <c r="H13" s="156"/>
      <c r="I13" s="156"/>
      <c r="J13" s="156"/>
      <c r="K13" s="156"/>
      <c r="L13" s="156">
        <v>1899822</v>
      </c>
    </row>
    <row r="14" spans="1:12" s="152" customFormat="1" ht="12.75">
      <c r="A14" s="149"/>
      <c r="B14" s="149" t="s">
        <v>303</v>
      </c>
      <c r="C14" s="149"/>
      <c r="D14" s="150" t="s">
        <v>304</v>
      </c>
      <c r="E14" s="158">
        <v>60000</v>
      </c>
      <c r="F14" s="151"/>
      <c r="G14" s="151"/>
      <c r="H14" s="151"/>
      <c r="I14" s="151"/>
      <c r="J14" s="151"/>
      <c r="K14" s="151"/>
      <c r="L14" s="151">
        <v>60000</v>
      </c>
    </row>
    <row r="15" spans="1:12" s="140" customFormat="1" ht="12.75">
      <c r="A15" s="159"/>
      <c r="B15" s="159" t="s">
        <v>305</v>
      </c>
      <c r="C15" s="159"/>
      <c r="D15" s="160" t="s">
        <v>306</v>
      </c>
      <c r="E15" s="161">
        <v>500000</v>
      </c>
      <c r="F15" s="162"/>
      <c r="G15" s="162"/>
      <c r="H15" s="162"/>
      <c r="I15" s="162"/>
      <c r="J15" s="162"/>
      <c r="K15" s="162"/>
      <c r="L15" s="162">
        <v>500000</v>
      </c>
    </row>
    <row r="16" spans="1:12" s="152" customFormat="1" ht="12.75">
      <c r="A16" s="149"/>
      <c r="B16" s="149" t="s">
        <v>307</v>
      </c>
      <c r="C16" s="149"/>
      <c r="D16" s="150" t="s">
        <v>308</v>
      </c>
      <c r="E16" s="151">
        <v>1433772</v>
      </c>
      <c r="F16" s="151">
        <v>93950</v>
      </c>
      <c r="G16" s="151"/>
      <c r="H16" s="151"/>
      <c r="I16" s="151"/>
      <c r="J16" s="151"/>
      <c r="K16" s="151"/>
      <c r="L16" s="151">
        <v>1339822</v>
      </c>
    </row>
    <row r="17" spans="1:12" s="163" customFormat="1" ht="12.75">
      <c r="A17" s="154" t="s">
        <v>309</v>
      </c>
      <c r="B17" s="154"/>
      <c r="C17" s="154"/>
      <c r="D17" s="155" t="s">
        <v>310</v>
      </c>
      <c r="E17" s="156">
        <f>E18</f>
        <v>1000</v>
      </c>
      <c r="F17" s="156">
        <f>F18</f>
        <v>1000</v>
      </c>
      <c r="G17" s="156"/>
      <c r="H17" s="156"/>
      <c r="I17" s="156"/>
      <c r="J17" s="156"/>
      <c r="K17" s="156"/>
      <c r="L17" s="156"/>
    </row>
    <row r="18" spans="1:12" s="140" customFormat="1" ht="12.75">
      <c r="A18" s="159"/>
      <c r="B18" s="159" t="s">
        <v>311</v>
      </c>
      <c r="C18" s="159"/>
      <c r="D18" s="160" t="s">
        <v>312</v>
      </c>
      <c r="E18" s="162">
        <v>1000</v>
      </c>
      <c r="F18" s="162">
        <v>1000</v>
      </c>
      <c r="G18" s="162"/>
      <c r="H18" s="162"/>
      <c r="I18" s="162"/>
      <c r="J18" s="162"/>
      <c r="K18" s="162"/>
      <c r="L18" s="162"/>
    </row>
    <row r="19" spans="1:12" s="140" customFormat="1" ht="12.75">
      <c r="A19" s="154" t="s">
        <v>21</v>
      </c>
      <c r="B19" s="154"/>
      <c r="C19" s="154"/>
      <c r="D19" s="155" t="s">
        <v>22</v>
      </c>
      <c r="E19" s="156">
        <v>76500</v>
      </c>
      <c r="F19" s="156">
        <v>17500</v>
      </c>
      <c r="G19" s="156"/>
      <c r="H19" s="156"/>
      <c r="I19" s="156"/>
      <c r="J19" s="156"/>
      <c r="K19" s="156"/>
      <c r="L19" s="156">
        <v>59000</v>
      </c>
    </row>
    <row r="20" spans="1:12" s="152" customFormat="1" ht="12.75">
      <c r="A20" s="164"/>
      <c r="B20" s="164" t="s">
        <v>313</v>
      </c>
      <c r="C20" s="164"/>
      <c r="D20" s="165" t="s">
        <v>314</v>
      </c>
      <c r="E20" s="166">
        <v>76500</v>
      </c>
      <c r="F20" s="166">
        <v>17500</v>
      </c>
      <c r="G20" s="166"/>
      <c r="H20" s="166"/>
      <c r="I20" s="166"/>
      <c r="J20" s="166"/>
      <c r="K20" s="166"/>
      <c r="L20" s="166">
        <v>59000</v>
      </c>
    </row>
    <row r="21" spans="1:12" s="140" customFormat="1" ht="12.75">
      <c r="A21" s="167" t="s">
        <v>29</v>
      </c>
      <c r="B21" s="167"/>
      <c r="C21" s="167"/>
      <c r="D21" s="168" t="s">
        <v>30</v>
      </c>
      <c r="E21" s="169">
        <v>245170</v>
      </c>
      <c r="F21" s="169">
        <v>230170</v>
      </c>
      <c r="G21" s="169"/>
      <c r="H21" s="169"/>
      <c r="I21" s="169"/>
      <c r="J21" s="169"/>
      <c r="K21" s="169"/>
      <c r="L21" s="169">
        <f>L23+L24</f>
        <v>15000</v>
      </c>
    </row>
    <row r="22" spans="1:12" s="140" customFormat="1" ht="12.75">
      <c r="A22" s="170"/>
      <c r="B22" s="170" t="s">
        <v>315</v>
      </c>
      <c r="C22" s="170"/>
      <c r="D22" s="171" t="s">
        <v>316</v>
      </c>
      <c r="E22" s="172">
        <v>110000</v>
      </c>
      <c r="F22" s="172">
        <v>110000</v>
      </c>
      <c r="G22" s="172"/>
      <c r="H22" s="172"/>
      <c r="I22" s="172"/>
      <c r="J22" s="172"/>
      <c r="K22" s="172"/>
      <c r="L22" s="172"/>
    </row>
    <row r="23" spans="1:12" s="152" customFormat="1" ht="12.75">
      <c r="A23" s="164"/>
      <c r="B23" s="164" t="s">
        <v>317</v>
      </c>
      <c r="C23" s="164"/>
      <c r="D23" s="165" t="s">
        <v>318</v>
      </c>
      <c r="E23" s="166">
        <v>82000</v>
      </c>
      <c r="F23" s="166">
        <v>82000</v>
      </c>
      <c r="G23" s="166"/>
      <c r="H23" s="166"/>
      <c r="I23" s="166"/>
      <c r="J23" s="166"/>
      <c r="K23" s="166"/>
      <c r="L23" s="166"/>
    </row>
    <row r="24" spans="1:12" s="152" customFormat="1" ht="12.75">
      <c r="A24" s="164"/>
      <c r="B24" s="164" t="s">
        <v>319</v>
      </c>
      <c r="C24" s="164"/>
      <c r="D24" s="165" t="s">
        <v>320</v>
      </c>
      <c r="E24" s="166">
        <v>53170</v>
      </c>
      <c r="F24" s="166">
        <v>38170</v>
      </c>
      <c r="G24" s="166"/>
      <c r="H24" s="166"/>
      <c r="I24" s="166"/>
      <c r="J24" s="166"/>
      <c r="K24" s="166"/>
      <c r="L24" s="173">
        <v>15000</v>
      </c>
    </row>
    <row r="25" spans="1:12" s="140" customFormat="1" ht="12.75">
      <c r="A25" s="167" t="s">
        <v>32</v>
      </c>
      <c r="B25" s="167"/>
      <c r="C25" s="167"/>
      <c r="D25" s="168" t="s">
        <v>33</v>
      </c>
      <c r="E25" s="174">
        <v>1687320</v>
      </c>
      <c r="F25" s="174">
        <v>1687320</v>
      </c>
      <c r="G25" s="174">
        <v>1023411</v>
      </c>
      <c r="H25" s="174">
        <v>156168</v>
      </c>
      <c r="I25" s="174"/>
      <c r="J25" s="174"/>
      <c r="K25" s="174">
        <v>60508</v>
      </c>
      <c r="L25" s="174"/>
    </row>
    <row r="26" spans="1:12" s="152" customFormat="1" ht="12.75">
      <c r="A26" s="164"/>
      <c r="B26" s="164" t="s">
        <v>321</v>
      </c>
      <c r="C26" s="164"/>
      <c r="D26" s="165" t="s">
        <v>322</v>
      </c>
      <c r="E26" s="166">
        <v>60904</v>
      </c>
      <c r="F26" s="166">
        <v>60904</v>
      </c>
      <c r="G26" s="166">
        <v>48834</v>
      </c>
      <c r="H26" s="166">
        <v>8570</v>
      </c>
      <c r="I26" s="166"/>
      <c r="J26" s="166"/>
      <c r="K26" s="166"/>
      <c r="L26" s="166"/>
    </row>
    <row r="27" spans="1:12" s="152" customFormat="1" ht="12.75">
      <c r="A27" s="164"/>
      <c r="B27" s="164" t="s">
        <v>323</v>
      </c>
      <c r="C27" s="164"/>
      <c r="D27" s="165" t="s">
        <v>324</v>
      </c>
      <c r="E27" s="166">
        <v>71000</v>
      </c>
      <c r="F27" s="166">
        <v>71000</v>
      </c>
      <c r="G27" s="166"/>
      <c r="H27" s="166"/>
      <c r="I27" s="166"/>
      <c r="J27" s="166"/>
      <c r="K27" s="166"/>
      <c r="L27" s="166"/>
    </row>
    <row r="28" spans="1:12" s="152" customFormat="1" ht="12.75">
      <c r="A28" s="164"/>
      <c r="B28" s="164" t="s">
        <v>325</v>
      </c>
      <c r="C28" s="164"/>
      <c r="D28" s="165" t="s">
        <v>326</v>
      </c>
      <c r="E28" s="166">
        <v>1483919</v>
      </c>
      <c r="F28" s="166">
        <v>1483919</v>
      </c>
      <c r="G28" s="166">
        <v>968197</v>
      </c>
      <c r="H28" s="166">
        <v>145327</v>
      </c>
      <c r="I28" s="166"/>
      <c r="J28" s="166"/>
      <c r="K28" s="166">
        <v>60508</v>
      </c>
      <c r="L28" s="166"/>
    </row>
    <row r="29" spans="1:12" s="152" customFormat="1" ht="25.5">
      <c r="A29" s="164"/>
      <c r="B29" s="164" t="s">
        <v>327</v>
      </c>
      <c r="C29" s="164"/>
      <c r="D29" s="165" t="s">
        <v>328</v>
      </c>
      <c r="E29" s="173">
        <v>50855</v>
      </c>
      <c r="F29" s="173">
        <v>50855</v>
      </c>
      <c r="G29" s="166"/>
      <c r="H29" s="166"/>
      <c r="I29" s="166"/>
      <c r="J29" s="166"/>
      <c r="K29" s="166"/>
      <c r="L29" s="166"/>
    </row>
    <row r="30" spans="1:12" s="152" customFormat="1" ht="12.75">
      <c r="A30" s="164"/>
      <c r="B30" s="164" t="s">
        <v>329</v>
      </c>
      <c r="C30" s="164"/>
      <c r="D30" s="165" t="s">
        <v>312</v>
      </c>
      <c r="E30" s="166">
        <v>20642</v>
      </c>
      <c r="F30" s="166">
        <v>20642</v>
      </c>
      <c r="G30" s="166">
        <v>6380</v>
      </c>
      <c r="H30" s="166">
        <v>2271</v>
      </c>
      <c r="I30" s="166"/>
      <c r="J30" s="166"/>
      <c r="K30" s="166"/>
      <c r="L30" s="166"/>
    </row>
    <row r="31" spans="1:12" s="140" customFormat="1" ht="51">
      <c r="A31" s="167" t="s">
        <v>41</v>
      </c>
      <c r="B31" s="167"/>
      <c r="C31" s="167"/>
      <c r="D31" s="168" t="s">
        <v>330</v>
      </c>
      <c r="E31" s="174">
        <f>E32</f>
        <v>880</v>
      </c>
      <c r="F31" s="174">
        <f>F32</f>
        <v>880</v>
      </c>
      <c r="G31" s="174"/>
      <c r="H31" s="174"/>
      <c r="I31" s="174"/>
      <c r="J31" s="174"/>
      <c r="K31" s="174"/>
      <c r="L31" s="174"/>
    </row>
    <row r="32" spans="1:12" s="152" customFormat="1" ht="25.5">
      <c r="A32" s="164"/>
      <c r="B32" s="164" t="s">
        <v>331</v>
      </c>
      <c r="C32" s="164"/>
      <c r="D32" s="165" t="s">
        <v>332</v>
      </c>
      <c r="E32" s="166">
        <v>880</v>
      </c>
      <c r="F32" s="166">
        <v>880</v>
      </c>
      <c r="G32" s="166"/>
      <c r="H32" s="166"/>
      <c r="I32" s="166"/>
      <c r="J32" s="166"/>
      <c r="K32" s="166"/>
      <c r="L32" s="166"/>
    </row>
    <row r="33" spans="1:12" s="140" customFormat="1" ht="25.5">
      <c r="A33" s="167" t="s">
        <v>43</v>
      </c>
      <c r="B33" s="167"/>
      <c r="C33" s="167"/>
      <c r="D33" s="168" t="s">
        <v>44</v>
      </c>
      <c r="E33" s="174">
        <v>507412</v>
      </c>
      <c r="F33" s="174">
        <v>507412</v>
      </c>
      <c r="G33" s="174">
        <v>208366</v>
      </c>
      <c r="H33" s="174">
        <v>34941</v>
      </c>
      <c r="I33" s="174"/>
      <c r="J33" s="174"/>
      <c r="K33" s="174">
        <v>1000</v>
      </c>
      <c r="L33" s="175"/>
    </row>
    <row r="34" spans="1:12" s="152" customFormat="1" ht="12.75">
      <c r="A34" s="164"/>
      <c r="B34" s="164" t="s">
        <v>333</v>
      </c>
      <c r="C34" s="164"/>
      <c r="D34" s="165" t="s">
        <v>334</v>
      </c>
      <c r="E34" s="166">
        <v>137073</v>
      </c>
      <c r="F34" s="166">
        <v>137073</v>
      </c>
      <c r="G34" s="166">
        <v>13533</v>
      </c>
      <c r="H34" s="166">
        <v>910</v>
      </c>
      <c r="I34" s="166"/>
      <c r="J34" s="166"/>
      <c r="K34" s="166"/>
      <c r="L34" s="166"/>
    </row>
    <row r="35" spans="1:12" s="152" customFormat="1" ht="12.75">
      <c r="A35" s="164"/>
      <c r="B35" s="164" t="s">
        <v>335</v>
      </c>
      <c r="C35" s="164"/>
      <c r="D35" s="165" t="s">
        <v>336</v>
      </c>
      <c r="E35" s="166">
        <v>1000</v>
      </c>
      <c r="F35" s="166">
        <v>1000</v>
      </c>
      <c r="G35" s="166"/>
      <c r="H35" s="166"/>
      <c r="I35" s="166"/>
      <c r="J35" s="166"/>
      <c r="K35" s="166">
        <v>1000</v>
      </c>
      <c r="L35" s="166"/>
    </row>
    <row r="36" spans="1:12" s="152" customFormat="1" ht="11.25" customHeight="1">
      <c r="A36" s="164"/>
      <c r="B36" s="164" t="s">
        <v>337</v>
      </c>
      <c r="C36" s="164"/>
      <c r="D36" s="165" t="s">
        <v>338</v>
      </c>
      <c r="E36" s="166">
        <v>369339</v>
      </c>
      <c r="F36" s="166">
        <v>369339</v>
      </c>
      <c r="G36" s="166">
        <v>194833</v>
      </c>
      <c r="H36" s="166">
        <v>34031</v>
      </c>
      <c r="I36" s="166"/>
      <c r="J36" s="166"/>
      <c r="K36" s="166"/>
      <c r="L36" s="166"/>
    </row>
    <row r="37" spans="1:12" s="140" customFormat="1" ht="51">
      <c r="A37" s="167" t="s">
        <v>47</v>
      </c>
      <c r="B37" s="167"/>
      <c r="C37" s="167"/>
      <c r="D37" s="168" t="s">
        <v>339</v>
      </c>
      <c r="E37" s="174">
        <v>60910</v>
      </c>
      <c r="F37" s="174">
        <f>F38</f>
        <v>60910</v>
      </c>
      <c r="G37" s="174">
        <f>G38</f>
        <v>23200</v>
      </c>
      <c r="H37" s="174">
        <f>H38</f>
        <v>210</v>
      </c>
      <c r="I37" s="174"/>
      <c r="J37" s="174"/>
      <c r="K37" s="174"/>
      <c r="L37" s="174"/>
    </row>
    <row r="38" spans="1:12" s="152" customFormat="1" ht="25.5">
      <c r="A38" s="164"/>
      <c r="B38" s="164" t="s">
        <v>340</v>
      </c>
      <c r="C38" s="164"/>
      <c r="D38" s="165" t="s">
        <v>341</v>
      </c>
      <c r="E38" s="166">
        <v>60910</v>
      </c>
      <c r="F38" s="166">
        <v>60910</v>
      </c>
      <c r="G38" s="166">
        <v>23200</v>
      </c>
      <c r="H38" s="166">
        <v>210</v>
      </c>
      <c r="I38" s="166"/>
      <c r="J38" s="166"/>
      <c r="K38" s="166"/>
      <c r="L38" s="166"/>
    </row>
    <row r="39" spans="1:12" s="140" customFormat="1" ht="12.75">
      <c r="A39" s="167" t="s">
        <v>342</v>
      </c>
      <c r="B39" s="167"/>
      <c r="C39" s="167"/>
      <c r="D39" s="168" t="s">
        <v>343</v>
      </c>
      <c r="E39" s="174">
        <f>E40</f>
        <v>90000</v>
      </c>
      <c r="F39" s="174">
        <f>F40</f>
        <v>90000</v>
      </c>
      <c r="G39" s="174"/>
      <c r="H39" s="174"/>
      <c r="I39" s="174"/>
      <c r="J39" s="174">
        <f>J40</f>
        <v>90000</v>
      </c>
      <c r="K39" s="174"/>
      <c r="L39" s="174"/>
    </row>
    <row r="40" spans="1:12" s="152" customFormat="1" ht="38.25">
      <c r="A40" s="164"/>
      <c r="B40" s="164" t="s">
        <v>344</v>
      </c>
      <c r="C40" s="164"/>
      <c r="D40" s="165" t="s">
        <v>345</v>
      </c>
      <c r="E40" s="166">
        <v>90000</v>
      </c>
      <c r="F40" s="166">
        <v>90000</v>
      </c>
      <c r="G40" s="166"/>
      <c r="H40" s="166"/>
      <c r="I40" s="166"/>
      <c r="J40" s="166">
        <v>90000</v>
      </c>
      <c r="K40" s="166"/>
      <c r="L40" s="166"/>
    </row>
    <row r="41" spans="1:12" s="140" customFormat="1" ht="12.75">
      <c r="A41" s="167" t="s">
        <v>81</v>
      </c>
      <c r="B41" s="167"/>
      <c r="C41" s="167"/>
      <c r="D41" s="168" t="s">
        <v>82</v>
      </c>
      <c r="E41" s="174">
        <v>54589</v>
      </c>
      <c r="F41" s="174">
        <v>54589</v>
      </c>
      <c r="G41" s="174"/>
      <c r="H41" s="174"/>
      <c r="I41" s="174"/>
      <c r="J41" s="174"/>
      <c r="K41" s="174">
        <v>5000</v>
      </c>
      <c r="L41" s="174"/>
    </row>
    <row r="42" spans="1:12" s="152" customFormat="1" ht="12.75">
      <c r="A42" s="164"/>
      <c r="B42" s="164" t="s">
        <v>346</v>
      </c>
      <c r="C42" s="164"/>
      <c r="D42" s="165" t="s">
        <v>347</v>
      </c>
      <c r="E42" s="166">
        <v>49589</v>
      </c>
      <c r="F42" s="166">
        <v>49589</v>
      </c>
      <c r="G42" s="166"/>
      <c r="H42" s="166"/>
      <c r="I42" s="166"/>
      <c r="J42" s="166"/>
      <c r="K42" s="166">
        <v>5000</v>
      </c>
      <c r="L42" s="166"/>
    </row>
    <row r="43" spans="1:12" s="152" customFormat="1" ht="12.75">
      <c r="A43" s="164"/>
      <c r="B43" s="164" t="s">
        <v>348</v>
      </c>
      <c r="C43" s="164"/>
      <c r="D43" s="165" t="s">
        <v>349</v>
      </c>
      <c r="E43" s="166">
        <v>5000</v>
      </c>
      <c r="F43" s="166">
        <v>5000</v>
      </c>
      <c r="G43" s="166"/>
      <c r="H43" s="166"/>
      <c r="I43" s="166"/>
      <c r="J43" s="166"/>
      <c r="K43" s="166">
        <v>5000</v>
      </c>
      <c r="L43" s="166"/>
    </row>
    <row r="44" spans="1:12" s="140" customFormat="1" ht="12.75">
      <c r="A44" s="167" t="s">
        <v>85</v>
      </c>
      <c r="B44" s="167"/>
      <c r="C44" s="167"/>
      <c r="D44" s="168" t="s">
        <v>350</v>
      </c>
      <c r="E44" s="174">
        <v>5037860</v>
      </c>
      <c r="F44" s="174">
        <v>4997860</v>
      </c>
      <c r="G44" s="174">
        <v>3083000</v>
      </c>
      <c r="H44" s="174">
        <v>573462</v>
      </c>
      <c r="I44" s="174"/>
      <c r="J44" s="174"/>
      <c r="K44" s="174">
        <v>40951</v>
      </c>
      <c r="L44" s="174">
        <v>40000</v>
      </c>
    </row>
    <row r="45" spans="1:12" s="152" customFormat="1" ht="12.75">
      <c r="A45" s="164"/>
      <c r="B45" s="164" t="s">
        <v>351</v>
      </c>
      <c r="C45" s="164"/>
      <c r="D45" s="165" t="s">
        <v>352</v>
      </c>
      <c r="E45" s="166">
        <v>2639146</v>
      </c>
      <c r="F45" s="166">
        <v>2639146</v>
      </c>
      <c r="G45" s="166">
        <v>1684481</v>
      </c>
      <c r="H45" s="166">
        <v>312453</v>
      </c>
      <c r="I45" s="166"/>
      <c r="J45" s="166"/>
      <c r="K45" s="166">
        <v>22800</v>
      </c>
      <c r="L45" s="166"/>
    </row>
    <row r="46" spans="1:12" s="152" customFormat="1" ht="25.5">
      <c r="A46" s="164"/>
      <c r="B46" s="164" t="s">
        <v>353</v>
      </c>
      <c r="C46" s="164"/>
      <c r="D46" s="165" t="s">
        <v>354</v>
      </c>
      <c r="E46" s="166">
        <v>155085</v>
      </c>
      <c r="F46" s="166">
        <v>155085</v>
      </c>
      <c r="G46" s="166">
        <v>112142</v>
      </c>
      <c r="H46" s="166">
        <v>21793</v>
      </c>
      <c r="I46" s="166"/>
      <c r="J46" s="166"/>
      <c r="K46" s="166"/>
      <c r="L46" s="166"/>
    </row>
    <row r="47" spans="1:12" s="152" customFormat="1" ht="12.75">
      <c r="A47" s="164"/>
      <c r="B47" s="164" t="s">
        <v>355</v>
      </c>
      <c r="C47" s="164"/>
      <c r="D47" s="165" t="s">
        <v>356</v>
      </c>
      <c r="E47" s="166">
        <v>464450</v>
      </c>
      <c r="F47" s="166">
        <v>424450</v>
      </c>
      <c r="G47" s="166">
        <v>209236</v>
      </c>
      <c r="H47" s="166">
        <v>35027</v>
      </c>
      <c r="I47" s="166"/>
      <c r="J47" s="166"/>
      <c r="K47" s="166"/>
      <c r="L47" s="166">
        <v>40000</v>
      </c>
    </row>
    <row r="48" spans="1:12" s="152" customFormat="1" ht="12.75">
      <c r="A48" s="164"/>
      <c r="B48" s="164" t="s">
        <v>357</v>
      </c>
      <c r="C48" s="164"/>
      <c r="D48" s="165" t="s">
        <v>358</v>
      </c>
      <c r="E48" s="166">
        <v>1118653</v>
      </c>
      <c r="F48" s="166">
        <v>1118653</v>
      </c>
      <c r="G48" s="166">
        <v>829863</v>
      </c>
      <c r="H48" s="166">
        <v>160392</v>
      </c>
      <c r="I48" s="166"/>
      <c r="J48" s="166"/>
      <c r="K48" s="166">
        <v>7930</v>
      </c>
      <c r="L48" s="166"/>
    </row>
    <row r="49" spans="1:12" s="152" customFormat="1" ht="12.75">
      <c r="A49" s="164"/>
      <c r="B49" s="164" t="s">
        <v>359</v>
      </c>
      <c r="C49" s="164"/>
      <c r="D49" s="165" t="s">
        <v>360</v>
      </c>
      <c r="E49" s="166">
        <v>342394</v>
      </c>
      <c r="F49" s="166">
        <v>342394</v>
      </c>
      <c r="G49" s="166">
        <v>77817</v>
      </c>
      <c r="H49" s="166">
        <v>13649</v>
      </c>
      <c r="I49" s="166"/>
      <c r="J49" s="166"/>
      <c r="K49" s="166"/>
      <c r="L49" s="166"/>
    </row>
    <row r="50" spans="1:12" s="152" customFormat="1" ht="25.5">
      <c r="A50" s="164"/>
      <c r="B50" s="164" t="s">
        <v>361</v>
      </c>
      <c r="C50" s="164"/>
      <c r="D50" s="165" t="s">
        <v>362</v>
      </c>
      <c r="E50" s="166">
        <v>243627</v>
      </c>
      <c r="F50" s="166">
        <v>243627</v>
      </c>
      <c r="G50" s="166">
        <v>169461</v>
      </c>
      <c r="H50" s="166">
        <v>30148</v>
      </c>
      <c r="I50" s="166"/>
      <c r="J50" s="166"/>
      <c r="K50" s="166">
        <v>10221</v>
      </c>
      <c r="L50" s="166"/>
    </row>
    <row r="51" spans="1:12" s="152" customFormat="1" ht="25.5">
      <c r="A51" s="164"/>
      <c r="B51" s="164" t="s">
        <v>363</v>
      </c>
      <c r="C51" s="164"/>
      <c r="D51" s="165" t="s">
        <v>364</v>
      </c>
      <c r="E51" s="166">
        <v>20883</v>
      </c>
      <c r="F51" s="166">
        <v>20883</v>
      </c>
      <c r="G51" s="166"/>
      <c r="H51" s="166"/>
      <c r="I51" s="166"/>
      <c r="J51" s="166"/>
      <c r="K51" s="166"/>
      <c r="L51" s="166"/>
    </row>
    <row r="52" spans="1:12" s="152" customFormat="1" ht="12.75">
      <c r="A52" s="164"/>
      <c r="B52" s="164" t="s">
        <v>365</v>
      </c>
      <c r="C52" s="164"/>
      <c r="D52" s="165" t="s">
        <v>312</v>
      </c>
      <c r="E52" s="166">
        <v>53622</v>
      </c>
      <c r="F52" s="166">
        <v>53622</v>
      </c>
      <c r="G52" s="166"/>
      <c r="H52" s="166"/>
      <c r="I52" s="166"/>
      <c r="J52" s="166"/>
      <c r="K52" s="166"/>
      <c r="L52" s="166"/>
    </row>
    <row r="53" spans="1:12" s="140" customFormat="1" ht="12.75">
      <c r="A53" s="167" t="s">
        <v>90</v>
      </c>
      <c r="B53" s="167"/>
      <c r="C53" s="167"/>
      <c r="D53" s="168" t="s">
        <v>91</v>
      </c>
      <c r="E53" s="174">
        <v>72726</v>
      </c>
      <c r="F53" s="174">
        <f>F54+F55+F56</f>
        <v>72726</v>
      </c>
      <c r="G53" s="174">
        <f>G54+G55+G56</f>
        <v>14000</v>
      </c>
      <c r="H53" s="174">
        <f>H54+H55+H56</f>
        <v>1000</v>
      </c>
      <c r="I53" s="174">
        <f>I54+I55+I56</f>
        <v>24420</v>
      </c>
      <c r="J53" s="174"/>
      <c r="K53" s="174"/>
      <c r="L53" s="174"/>
    </row>
    <row r="54" spans="1:12" s="152" customFormat="1" ht="12.75">
      <c r="A54" s="164"/>
      <c r="B54" s="164" t="s">
        <v>366</v>
      </c>
      <c r="C54" s="164"/>
      <c r="D54" s="165" t="s">
        <v>367</v>
      </c>
      <c r="E54" s="166">
        <v>3000</v>
      </c>
      <c r="F54" s="166">
        <v>3000</v>
      </c>
      <c r="G54" s="166"/>
      <c r="H54" s="166"/>
      <c r="I54" s="166"/>
      <c r="J54" s="166"/>
      <c r="K54" s="166"/>
      <c r="L54" s="166"/>
    </row>
    <row r="55" spans="1:12" s="152" customFormat="1" ht="12.75">
      <c r="A55" s="164"/>
      <c r="B55" s="164" t="s">
        <v>368</v>
      </c>
      <c r="C55" s="164"/>
      <c r="D55" s="165" t="s">
        <v>369</v>
      </c>
      <c r="E55" s="166">
        <v>47000</v>
      </c>
      <c r="F55" s="166">
        <v>47000</v>
      </c>
      <c r="G55" s="166">
        <v>14000</v>
      </c>
      <c r="H55" s="166">
        <v>1000</v>
      </c>
      <c r="I55" s="173">
        <v>24420</v>
      </c>
      <c r="J55" s="166"/>
      <c r="K55" s="166"/>
      <c r="L55" s="166"/>
    </row>
    <row r="56" spans="1:12" s="152" customFormat="1" ht="12.75">
      <c r="A56" s="164"/>
      <c r="B56" s="164" t="s">
        <v>370</v>
      </c>
      <c r="C56" s="164"/>
      <c r="D56" s="165" t="s">
        <v>371</v>
      </c>
      <c r="E56" s="166">
        <v>22726</v>
      </c>
      <c r="F56" s="166">
        <v>22726</v>
      </c>
      <c r="G56" s="166"/>
      <c r="H56" s="166"/>
      <c r="I56" s="166"/>
      <c r="J56" s="166"/>
      <c r="K56" s="166"/>
      <c r="L56" s="166"/>
    </row>
    <row r="57" spans="1:12" s="140" customFormat="1" ht="12.75">
      <c r="A57" s="167" t="s">
        <v>92</v>
      </c>
      <c r="B57" s="167"/>
      <c r="C57" s="167"/>
      <c r="D57" s="168" t="s">
        <v>93</v>
      </c>
      <c r="E57" s="174">
        <f>E58+E59+E60+E61+E62+E63+E64+E65+E66</f>
        <v>3360426</v>
      </c>
      <c r="F57" s="174">
        <f>F58+F59+F60+F61+F62+F63+F64+F65+F66</f>
        <v>3145426</v>
      </c>
      <c r="G57" s="174">
        <f>G58+G59+G60+G61+G62+G63+G64+G65+G66</f>
        <v>349324</v>
      </c>
      <c r="H57" s="174">
        <f>H58+H59+H60+H61+H62+H63+H64+H65+H66</f>
        <v>72062</v>
      </c>
      <c r="I57" s="174">
        <f>I58+I59+I60+I61+I62+I63+I64+I65+I66</f>
        <v>131000</v>
      </c>
      <c r="J57" s="174"/>
      <c r="K57" s="174"/>
      <c r="L57" s="174">
        <f>L58+L59+L60+L61+L62+L63+L64+L65+L66</f>
        <v>215000</v>
      </c>
    </row>
    <row r="58" spans="1:12" s="152" customFormat="1" ht="12.75">
      <c r="A58" s="164"/>
      <c r="B58" s="164" t="s">
        <v>372</v>
      </c>
      <c r="C58" s="164"/>
      <c r="D58" s="165" t="s">
        <v>373</v>
      </c>
      <c r="E58" s="166">
        <v>100000</v>
      </c>
      <c r="F58" s="166">
        <v>100000</v>
      </c>
      <c r="G58" s="166"/>
      <c r="H58" s="166"/>
      <c r="I58" s="166"/>
      <c r="J58" s="166"/>
      <c r="K58" s="166"/>
      <c r="L58" s="166"/>
    </row>
    <row r="59" spans="1:12" s="152" customFormat="1" ht="12.75">
      <c r="A59" s="164"/>
      <c r="B59" s="164" t="s">
        <v>374</v>
      </c>
      <c r="C59" s="164"/>
      <c r="D59" s="165" t="s">
        <v>375</v>
      </c>
      <c r="E59" s="166">
        <v>131000</v>
      </c>
      <c r="F59" s="166">
        <v>131000</v>
      </c>
      <c r="G59" s="166"/>
      <c r="H59" s="166"/>
      <c r="I59" s="166">
        <v>131000</v>
      </c>
      <c r="J59" s="166"/>
      <c r="K59" s="166"/>
      <c r="L59" s="166"/>
    </row>
    <row r="60" spans="1:12" s="152" customFormat="1" ht="38.25">
      <c r="A60" s="164"/>
      <c r="B60" s="164" t="s">
        <v>376</v>
      </c>
      <c r="C60" s="164"/>
      <c r="D60" s="165" t="s">
        <v>377</v>
      </c>
      <c r="E60" s="166">
        <v>1909000</v>
      </c>
      <c r="F60" s="166">
        <v>1909000</v>
      </c>
      <c r="G60" s="166">
        <v>35224</v>
      </c>
      <c r="H60" s="166">
        <v>16404</v>
      </c>
      <c r="I60" s="166"/>
      <c r="J60" s="166"/>
      <c r="K60" s="166"/>
      <c r="L60" s="166"/>
    </row>
    <row r="61" spans="1:12" s="152" customFormat="1" ht="38.25">
      <c r="A61" s="164"/>
      <c r="B61" s="164" t="s">
        <v>378</v>
      </c>
      <c r="C61" s="164"/>
      <c r="D61" s="165" t="s">
        <v>379</v>
      </c>
      <c r="E61" s="166">
        <v>13000</v>
      </c>
      <c r="F61" s="166">
        <v>13000</v>
      </c>
      <c r="G61" s="166"/>
      <c r="H61" s="166"/>
      <c r="I61" s="166"/>
      <c r="J61" s="166"/>
      <c r="K61" s="166"/>
      <c r="L61" s="166"/>
    </row>
    <row r="62" spans="1:12" s="152" customFormat="1" ht="25.5">
      <c r="A62" s="164"/>
      <c r="B62" s="164" t="s">
        <v>380</v>
      </c>
      <c r="C62" s="164"/>
      <c r="D62" s="165" t="s">
        <v>381</v>
      </c>
      <c r="E62" s="166">
        <v>342000</v>
      </c>
      <c r="F62" s="166">
        <v>342000</v>
      </c>
      <c r="G62" s="166"/>
      <c r="H62" s="166"/>
      <c r="I62" s="166"/>
      <c r="J62" s="166"/>
      <c r="K62" s="166"/>
      <c r="L62" s="166"/>
    </row>
    <row r="63" spans="1:12" s="152" customFormat="1" ht="12.75">
      <c r="A63" s="164"/>
      <c r="B63" s="164" t="s">
        <v>382</v>
      </c>
      <c r="C63" s="164"/>
      <c r="D63" s="165" t="s">
        <v>383</v>
      </c>
      <c r="E63" s="166">
        <v>42000</v>
      </c>
      <c r="F63" s="166">
        <v>42000</v>
      </c>
      <c r="G63" s="166"/>
      <c r="H63" s="166"/>
      <c r="I63" s="166"/>
      <c r="J63" s="166"/>
      <c r="K63" s="166"/>
      <c r="L63" s="166"/>
    </row>
    <row r="64" spans="1:12" s="152" customFormat="1" ht="12.75">
      <c r="A64" s="164"/>
      <c r="B64" s="164" t="s">
        <v>384</v>
      </c>
      <c r="C64" s="164"/>
      <c r="D64" s="165" t="s">
        <v>385</v>
      </c>
      <c r="E64" s="166">
        <v>613642</v>
      </c>
      <c r="F64" s="166">
        <v>398642</v>
      </c>
      <c r="G64" s="166">
        <v>299580</v>
      </c>
      <c r="H64" s="166">
        <v>53374</v>
      </c>
      <c r="I64" s="166"/>
      <c r="J64" s="166"/>
      <c r="K64" s="166"/>
      <c r="L64" s="166">
        <v>215000</v>
      </c>
    </row>
    <row r="65" spans="1:12" s="152" customFormat="1" ht="25.5">
      <c r="A65" s="164"/>
      <c r="B65" s="164" t="s">
        <v>386</v>
      </c>
      <c r="C65" s="164"/>
      <c r="D65" s="165" t="s">
        <v>387</v>
      </c>
      <c r="E65" s="166">
        <v>16804</v>
      </c>
      <c r="F65" s="166">
        <v>16804</v>
      </c>
      <c r="G65" s="166">
        <v>14520</v>
      </c>
      <c r="H65" s="166">
        <v>2284</v>
      </c>
      <c r="I65" s="166"/>
      <c r="J65" s="166"/>
      <c r="K65" s="166"/>
      <c r="L65" s="166"/>
    </row>
    <row r="66" spans="1:12" s="152" customFormat="1" ht="12.75">
      <c r="A66" s="164"/>
      <c r="B66" s="164" t="s">
        <v>388</v>
      </c>
      <c r="C66" s="164"/>
      <c r="D66" s="165" t="s">
        <v>312</v>
      </c>
      <c r="E66" s="173">
        <v>192980</v>
      </c>
      <c r="F66" s="173">
        <v>192980</v>
      </c>
      <c r="G66" s="173"/>
      <c r="H66" s="173"/>
      <c r="I66" s="173"/>
      <c r="J66" s="173"/>
      <c r="K66" s="173"/>
      <c r="L66" s="173"/>
    </row>
    <row r="67" spans="1:12" s="163" customFormat="1" ht="25.5">
      <c r="A67" s="167" t="s">
        <v>95</v>
      </c>
      <c r="B67" s="167"/>
      <c r="C67" s="167"/>
      <c r="D67" s="168" t="s">
        <v>389</v>
      </c>
      <c r="E67" s="175">
        <f>E68</f>
        <v>74312</v>
      </c>
      <c r="F67" s="175">
        <f>F68</f>
        <v>74312</v>
      </c>
      <c r="G67" s="175">
        <f>G68</f>
        <v>40795</v>
      </c>
      <c r="H67" s="175">
        <f>H68</f>
        <v>4494</v>
      </c>
      <c r="I67" s="175"/>
      <c r="J67" s="175"/>
      <c r="K67" s="175"/>
      <c r="L67" s="175"/>
    </row>
    <row r="68" spans="1:12" s="152" customFormat="1" ht="12.75">
      <c r="A68" s="164"/>
      <c r="B68" s="164" t="s">
        <v>390</v>
      </c>
      <c r="C68" s="164"/>
      <c r="D68" s="165" t="s">
        <v>312</v>
      </c>
      <c r="E68" s="173">
        <v>74312</v>
      </c>
      <c r="F68" s="173">
        <v>74312</v>
      </c>
      <c r="G68" s="173">
        <v>40795</v>
      </c>
      <c r="H68" s="173">
        <v>4494</v>
      </c>
      <c r="I68" s="173"/>
      <c r="J68" s="173"/>
      <c r="K68" s="173"/>
      <c r="L68" s="173"/>
    </row>
    <row r="69" spans="1:12" s="140" customFormat="1" ht="25.5">
      <c r="A69" s="167" t="s">
        <v>391</v>
      </c>
      <c r="B69" s="167"/>
      <c r="C69" s="167"/>
      <c r="D69" s="168" t="s">
        <v>392</v>
      </c>
      <c r="E69" s="174">
        <f>E70+E71</f>
        <v>110256</v>
      </c>
      <c r="F69" s="174">
        <f>F70+F71</f>
        <v>110256</v>
      </c>
      <c r="G69" s="174">
        <f>G70+G71</f>
        <v>65517</v>
      </c>
      <c r="H69" s="174">
        <f>H70+H71</f>
        <v>12797</v>
      </c>
      <c r="I69" s="174"/>
      <c r="J69" s="174"/>
      <c r="K69" s="174"/>
      <c r="L69" s="174"/>
    </row>
    <row r="70" spans="1:12" s="152" customFormat="1" ht="12.75">
      <c r="A70" s="164"/>
      <c r="B70" s="164" t="s">
        <v>393</v>
      </c>
      <c r="C70" s="164"/>
      <c r="D70" s="165" t="s">
        <v>394</v>
      </c>
      <c r="E70" s="166">
        <v>102256</v>
      </c>
      <c r="F70" s="166">
        <v>102256</v>
      </c>
      <c r="G70" s="166">
        <v>65517</v>
      </c>
      <c r="H70" s="166">
        <v>12797</v>
      </c>
      <c r="I70" s="166"/>
      <c r="J70" s="166"/>
      <c r="K70" s="166"/>
      <c r="L70" s="166"/>
    </row>
    <row r="71" spans="1:12" s="152" customFormat="1" ht="12.75">
      <c r="A71" s="164"/>
      <c r="B71" s="164" t="s">
        <v>395</v>
      </c>
      <c r="C71" s="164"/>
      <c r="D71" s="165" t="s">
        <v>396</v>
      </c>
      <c r="E71" s="166">
        <v>8000</v>
      </c>
      <c r="F71" s="166">
        <v>8000</v>
      </c>
      <c r="G71" s="166"/>
      <c r="H71" s="166"/>
      <c r="I71" s="166"/>
      <c r="J71" s="166"/>
      <c r="K71" s="166"/>
      <c r="L71" s="166"/>
    </row>
    <row r="72" spans="1:12" s="140" customFormat="1" ht="25.5">
      <c r="A72" s="167" t="s">
        <v>397</v>
      </c>
      <c r="B72" s="167"/>
      <c r="C72" s="167"/>
      <c r="D72" s="168" t="s">
        <v>398</v>
      </c>
      <c r="E72" s="174">
        <f>E73+E74+E75+E76+E77</f>
        <v>884938</v>
      </c>
      <c r="F72" s="174">
        <f>F73+F74+F75+F76+F77</f>
        <v>884938</v>
      </c>
      <c r="G72" s="174">
        <f>G73+G74+G75+G76+G77</f>
        <v>49760</v>
      </c>
      <c r="H72" s="174">
        <f>H73+H74+H75+H76+H77</f>
        <v>8662</v>
      </c>
      <c r="I72" s="174"/>
      <c r="J72" s="174"/>
      <c r="K72" s="174"/>
      <c r="L72" s="174"/>
    </row>
    <row r="73" spans="1:12" s="152" customFormat="1" ht="12.75">
      <c r="A73" s="164"/>
      <c r="B73" s="164" t="s">
        <v>399</v>
      </c>
      <c r="C73" s="164"/>
      <c r="D73" s="165" t="s">
        <v>400</v>
      </c>
      <c r="E73" s="166">
        <v>548000</v>
      </c>
      <c r="F73" s="166">
        <v>548000</v>
      </c>
      <c r="G73" s="166"/>
      <c r="H73" s="166"/>
      <c r="I73" s="166"/>
      <c r="J73" s="166"/>
      <c r="K73" s="166"/>
      <c r="L73" s="166"/>
    </row>
    <row r="74" spans="1:12" s="152" customFormat="1" ht="12.75">
      <c r="A74" s="164"/>
      <c r="B74" s="164" t="s">
        <v>401</v>
      </c>
      <c r="C74" s="164"/>
      <c r="D74" s="165" t="s">
        <v>402</v>
      </c>
      <c r="E74" s="166">
        <v>40976</v>
      </c>
      <c r="F74" s="166">
        <v>40976</v>
      </c>
      <c r="G74" s="166"/>
      <c r="H74" s="166"/>
      <c r="I74" s="166"/>
      <c r="J74" s="166"/>
      <c r="K74" s="166"/>
      <c r="L74" s="166"/>
    </row>
    <row r="75" spans="1:12" s="152" customFormat="1" ht="12.75">
      <c r="A75" s="164"/>
      <c r="B75" s="164" t="s">
        <v>403</v>
      </c>
      <c r="C75" s="164"/>
      <c r="D75" s="165" t="s">
        <v>404</v>
      </c>
      <c r="E75" s="166">
        <v>20000</v>
      </c>
      <c r="F75" s="166">
        <v>20000</v>
      </c>
      <c r="G75" s="166"/>
      <c r="H75" s="166"/>
      <c r="I75" s="166"/>
      <c r="J75" s="166"/>
      <c r="K75" s="166"/>
      <c r="L75" s="166"/>
    </row>
    <row r="76" spans="1:12" s="152" customFormat="1" ht="12.75">
      <c r="A76" s="164"/>
      <c r="B76" s="164" t="s">
        <v>405</v>
      </c>
      <c r="C76" s="164"/>
      <c r="D76" s="165" t="s">
        <v>406</v>
      </c>
      <c r="E76" s="166">
        <v>211471</v>
      </c>
      <c r="F76" s="166">
        <v>211471</v>
      </c>
      <c r="G76" s="166"/>
      <c r="H76" s="166"/>
      <c r="I76" s="166"/>
      <c r="J76" s="166"/>
      <c r="K76" s="166"/>
      <c r="L76" s="166"/>
    </row>
    <row r="77" spans="1:12" s="152" customFormat="1" ht="12.75">
      <c r="A77" s="164"/>
      <c r="B77" s="164" t="s">
        <v>407</v>
      </c>
      <c r="C77" s="164"/>
      <c r="D77" s="165" t="s">
        <v>312</v>
      </c>
      <c r="E77" s="166">
        <v>64491</v>
      </c>
      <c r="F77" s="166">
        <v>64491</v>
      </c>
      <c r="G77" s="166">
        <v>49760</v>
      </c>
      <c r="H77" s="166">
        <v>8662</v>
      </c>
      <c r="I77" s="166"/>
      <c r="J77" s="166"/>
      <c r="K77" s="166"/>
      <c r="L77" s="166"/>
    </row>
    <row r="78" spans="1:12" s="140" customFormat="1" ht="25.5">
      <c r="A78" s="167" t="s">
        <v>101</v>
      </c>
      <c r="B78" s="167"/>
      <c r="C78" s="167"/>
      <c r="D78" s="168" t="s">
        <v>102</v>
      </c>
      <c r="E78" s="174">
        <f>E79+E80+E81</f>
        <v>775394</v>
      </c>
      <c r="F78" s="174">
        <f>F79+F80+F81</f>
        <v>588394</v>
      </c>
      <c r="G78" s="174">
        <f>G79+G80+G81</f>
        <v>194470</v>
      </c>
      <c r="H78" s="174">
        <f>H79+H80+H81</f>
        <v>32037</v>
      </c>
      <c r="I78" s="174"/>
      <c r="J78" s="174"/>
      <c r="K78" s="174"/>
      <c r="L78" s="174">
        <f>L79+L80+L81</f>
        <v>187000</v>
      </c>
    </row>
    <row r="79" spans="1:12" s="152" customFormat="1" ht="12.75">
      <c r="A79" s="164"/>
      <c r="B79" s="164" t="s">
        <v>408</v>
      </c>
      <c r="C79" s="164"/>
      <c r="D79" s="165" t="s">
        <v>409</v>
      </c>
      <c r="E79" s="166">
        <v>438581</v>
      </c>
      <c r="F79" s="166">
        <v>251581</v>
      </c>
      <c r="G79" s="166">
        <v>80980</v>
      </c>
      <c r="H79" s="166">
        <v>14087</v>
      </c>
      <c r="I79" s="166"/>
      <c r="J79" s="166"/>
      <c r="K79" s="166"/>
      <c r="L79" s="166">
        <v>187000</v>
      </c>
    </row>
    <row r="80" spans="1:12" s="152" customFormat="1" ht="12.75">
      <c r="A80" s="164"/>
      <c r="B80" s="164" t="s">
        <v>410</v>
      </c>
      <c r="C80" s="164"/>
      <c r="D80" s="165" t="s">
        <v>411</v>
      </c>
      <c r="E80" s="166">
        <v>163223</v>
      </c>
      <c r="F80" s="166">
        <v>163223</v>
      </c>
      <c r="G80" s="166">
        <v>97690</v>
      </c>
      <c r="H80" s="166">
        <v>17380</v>
      </c>
      <c r="I80" s="166"/>
      <c r="J80" s="166"/>
      <c r="K80" s="166"/>
      <c r="L80" s="166"/>
    </row>
    <row r="81" spans="1:12" s="152" customFormat="1" ht="12.75">
      <c r="A81" s="164"/>
      <c r="B81" s="164" t="s">
        <v>412</v>
      </c>
      <c r="C81" s="164"/>
      <c r="D81" s="165" t="s">
        <v>413</v>
      </c>
      <c r="E81" s="166">
        <v>173590</v>
      </c>
      <c r="F81" s="166">
        <v>173590</v>
      </c>
      <c r="G81" s="166">
        <v>15800</v>
      </c>
      <c r="H81" s="166">
        <v>570</v>
      </c>
      <c r="I81" s="166"/>
      <c r="J81" s="166"/>
      <c r="K81" s="166"/>
      <c r="L81" s="166"/>
    </row>
    <row r="82" spans="1:12" s="140" customFormat="1" ht="12.75">
      <c r="A82" s="167" t="s">
        <v>103</v>
      </c>
      <c r="B82" s="167"/>
      <c r="C82" s="167"/>
      <c r="D82" s="168" t="s">
        <v>104</v>
      </c>
      <c r="E82" s="174">
        <f>E83+E84</f>
        <v>568612</v>
      </c>
      <c r="F82" s="174">
        <f>F83+F84</f>
        <v>300212</v>
      </c>
      <c r="G82" s="174">
        <f>G83+G84</f>
        <v>96932</v>
      </c>
      <c r="H82" s="174">
        <f>H83+H84</f>
        <v>8377</v>
      </c>
      <c r="I82" s="174"/>
      <c r="J82" s="174"/>
      <c r="K82" s="174"/>
      <c r="L82" s="174">
        <f>L84</f>
        <v>268400</v>
      </c>
    </row>
    <row r="83" spans="1:12" s="152" customFormat="1" ht="15">
      <c r="A83" s="164"/>
      <c r="B83" s="164" t="s">
        <v>414</v>
      </c>
      <c r="C83" s="164"/>
      <c r="D83" s="165" t="s">
        <v>415</v>
      </c>
      <c r="E83" s="166">
        <v>81955</v>
      </c>
      <c r="F83" s="166">
        <v>81955</v>
      </c>
      <c r="G83" s="166">
        <v>35712</v>
      </c>
      <c r="H83" s="166">
        <v>4540</v>
      </c>
      <c r="I83" s="166"/>
      <c r="J83" s="176"/>
      <c r="K83" s="166"/>
      <c r="L83" s="173"/>
    </row>
    <row r="84" spans="1:12" s="152" customFormat="1" ht="12.75">
      <c r="A84" s="164"/>
      <c r="B84" s="164" t="s">
        <v>416</v>
      </c>
      <c r="C84" s="164"/>
      <c r="D84" s="165" t="s">
        <v>312</v>
      </c>
      <c r="E84" s="166">
        <v>486657</v>
      </c>
      <c r="F84" s="166">
        <v>218257</v>
      </c>
      <c r="G84" s="166">
        <v>61220</v>
      </c>
      <c r="H84" s="166">
        <v>3837</v>
      </c>
      <c r="I84" s="166"/>
      <c r="J84" s="166"/>
      <c r="K84" s="166"/>
      <c r="L84" s="166">
        <v>268400</v>
      </c>
    </row>
    <row r="85" spans="1:12" s="140" customFormat="1" ht="12.75">
      <c r="A85" s="170"/>
      <c r="B85" s="170"/>
      <c r="C85" s="170"/>
      <c r="D85" s="171"/>
      <c r="E85" s="177"/>
      <c r="F85" s="177"/>
      <c r="G85" s="177"/>
      <c r="H85" s="177"/>
      <c r="I85" s="177"/>
      <c r="J85" s="177"/>
      <c r="K85" s="177"/>
      <c r="L85" s="178"/>
    </row>
    <row r="86" spans="1:12" ht="12.75">
      <c r="A86" s="192" t="s">
        <v>107</v>
      </c>
      <c r="B86" s="192"/>
      <c r="C86" s="192"/>
      <c r="D86" s="192"/>
      <c r="E86" s="179">
        <f aca="true" t="shared" si="0" ref="E86:K86">E82+E78+E72+E69+E67+E57+E53+E44+E41+E39+E37+E33+E31+E25+E21+E19+E17+E13+E11+E8</f>
        <v>15878677</v>
      </c>
      <c r="F86" s="179">
        <f t="shared" si="0"/>
        <v>13184855</v>
      </c>
      <c r="G86" s="179">
        <f t="shared" si="0"/>
        <v>5168775</v>
      </c>
      <c r="H86" s="179">
        <f t="shared" si="0"/>
        <v>904210</v>
      </c>
      <c r="I86" s="179">
        <f t="shared" si="0"/>
        <v>155420</v>
      </c>
      <c r="J86" s="179">
        <f t="shared" si="0"/>
        <v>90000</v>
      </c>
      <c r="K86" s="179">
        <f t="shared" si="0"/>
        <v>107459</v>
      </c>
      <c r="L86" s="179">
        <f>L82+L78+L57+L44+L21+L19+L13+L11</f>
        <v>2693822</v>
      </c>
    </row>
    <row r="87" spans="2:5" ht="12.75">
      <c r="B87" s="133"/>
      <c r="C87" s="133"/>
      <c r="D87" s="133"/>
      <c r="E87" s="133"/>
    </row>
    <row r="88" spans="1:5" ht="12.75">
      <c r="A88" s="132" t="s">
        <v>108</v>
      </c>
      <c r="B88" s="133"/>
      <c r="C88" s="133"/>
      <c r="D88" s="133"/>
      <c r="E88" s="133"/>
    </row>
    <row r="89" spans="2:5" ht="12.75">
      <c r="B89" s="133"/>
      <c r="C89" s="133"/>
      <c r="D89" s="133"/>
      <c r="E89" s="133"/>
    </row>
    <row r="90" spans="2:5" ht="12.75">
      <c r="B90" s="133"/>
      <c r="C90" s="133"/>
      <c r="D90" s="133"/>
      <c r="E90" s="133"/>
    </row>
    <row r="91" spans="2:5" ht="12.75">
      <c r="B91" s="133"/>
      <c r="C91" s="133"/>
      <c r="D91" s="133"/>
      <c r="E91" s="133"/>
    </row>
    <row r="92" spans="2:5" ht="12.75">
      <c r="B92" s="133"/>
      <c r="C92" s="133"/>
      <c r="D92" s="133"/>
      <c r="E92" s="133"/>
    </row>
    <row r="93" spans="2:5" ht="12.75">
      <c r="B93" s="133"/>
      <c r="C93" s="133"/>
      <c r="D93" s="133"/>
      <c r="E93" s="133"/>
    </row>
    <row r="94" spans="2:5" ht="12.75">
      <c r="B94" s="133"/>
      <c r="C94" s="133"/>
      <c r="D94" s="133"/>
      <c r="E94" s="133"/>
    </row>
    <row r="95" spans="2:5" ht="12.75">
      <c r="B95" s="133"/>
      <c r="C95" s="133"/>
      <c r="D95" s="133"/>
      <c r="E95" s="133"/>
    </row>
    <row r="96" spans="2:5" ht="12.75">
      <c r="B96" s="133"/>
      <c r="C96" s="133"/>
      <c r="D96" s="133"/>
      <c r="E96" s="133"/>
    </row>
  </sheetData>
  <mergeCells count="11">
    <mergeCell ref="G5:K5"/>
    <mergeCell ref="L5:L6"/>
    <mergeCell ref="E4:E6"/>
    <mergeCell ref="K1:L1"/>
    <mergeCell ref="F4:L4"/>
    <mergeCell ref="A2:I2"/>
    <mergeCell ref="F5:F6"/>
    <mergeCell ref="A86:D86"/>
    <mergeCell ref="D4:D6"/>
    <mergeCell ref="B4:B6"/>
    <mergeCell ref="A4:A6"/>
  </mergeCells>
  <printOptions horizontalCentered="1"/>
  <pageMargins left="0.4724409448818898" right="0.2755905511811024" top="1.0236220472440944" bottom="0.5905511811023623" header="0.5118110236220472" footer="0.5118110236220472"/>
  <pageSetup horizontalDpi="300" verticalDpi="300" orientation="landscape" paperSize="9" scale="71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defaultGridColor="0" colorId="15" workbookViewId="0" topLeftCell="A1">
      <selection activeCell="K3" sqref="K3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17.125" style="1" customWidth="1"/>
    <col min="5" max="16384" width="9.125" style="1" customWidth="1"/>
  </cols>
  <sheetData>
    <row r="1" ht="48.75" customHeight="1">
      <c r="D1" s="22" t="s">
        <v>421</v>
      </c>
    </row>
    <row r="2" spans="1:7" ht="45.75" customHeight="1">
      <c r="A2" s="190" t="s">
        <v>291</v>
      </c>
      <c r="B2" s="190"/>
      <c r="C2" s="190"/>
      <c r="D2" s="190"/>
      <c r="E2" s="23"/>
      <c r="F2" s="23"/>
      <c r="G2" s="24"/>
    </row>
    <row r="3" spans="4:7" ht="9.75" customHeight="1">
      <c r="D3" s="3" t="s">
        <v>0</v>
      </c>
      <c r="F3" s="77"/>
      <c r="G3" s="77"/>
    </row>
    <row r="4" spans="1:7" ht="64.5" customHeight="1">
      <c r="A4" s="25" t="s">
        <v>119</v>
      </c>
      <c r="B4" s="25" t="s">
        <v>120</v>
      </c>
      <c r="C4" s="26" t="s">
        <v>121</v>
      </c>
      <c r="D4" s="26" t="s">
        <v>122</v>
      </c>
      <c r="F4" s="77"/>
      <c r="G4" s="77"/>
    </row>
    <row r="5" spans="1:4" s="28" customFormat="1" ht="10.5" customHeight="1">
      <c r="A5" s="27">
        <v>1</v>
      </c>
      <c r="B5" s="27">
        <v>2</v>
      </c>
      <c r="C5" s="27">
        <v>3</v>
      </c>
      <c r="D5" s="27">
        <v>4</v>
      </c>
    </row>
    <row r="6" spans="1:4" ht="18.75" customHeight="1">
      <c r="A6" s="200" t="s">
        <v>123</v>
      </c>
      <c r="B6" s="200"/>
      <c r="C6" s="30"/>
      <c r="D6" s="128" t="s">
        <v>288</v>
      </c>
    </row>
    <row r="7" spans="1:4" ht="18.75" customHeight="1">
      <c r="A7" s="31" t="s">
        <v>124</v>
      </c>
      <c r="B7" s="32" t="s">
        <v>125</v>
      </c>
      <c r="C7" s="31" t="s">
        <v>126</v>
      </c>
      <c r="D7" s="129" t="s">
        <v>288</v>
      </c>
    </row>
    <row r="8" spans="1:4" ht="18.75" customHeight="1">
      <c r="A8" s="33" t="s">
        <v>127</v>
      </c>
      <c r="B8" s="34" t="s">
        <v>128</v>
      </c>
      <c r="C8" s="33" t="s">
        <v>126</v>
      </c>
      <c r="D8" s="130"/>
    </row>
    <row r="9" spans="1:4" ht="36.75" customHeight="1">
      <c r="A9" s="33" t="s">
        <v>129</v>
      </c>
      <c r="B9" s="35" t="s">
        <v>130</v>
      </c>
      <c r="C9" s="33" t="s">
        <v>131</v>
      </c>
      <c r="D9" s="34"/>
    </row>
    <row r="10" spans="1:4" ht="18.75" customHeight="1">
      <c r="A10" s="33" t="s">
        <v>132</v>
      </c>
      <c r="B10" s="34" t="s">
        <v>133</v>
      </c>
      <c r="C10" s="33" t="s">
        <v>134</v>
      </c>
      <c r="D10" s="34"/>
    </row>
    <row r="11" spans="1:4" ht="18.75" customHeight="1">
      <c r="A11" s="33" t="s">
        <v>135</v>
      </c>
      <c r="B11" s="34" t="s">
        <v>136</v>
      </c>
      <c r="C11" s="33" t="s">
        <v>137</v>
      </c>
      <c r="D11" s="34"/>
    </row>
    <row r="12" spans="1:4" ht="18.75" customHeight="1">
      <c r="A12" s="33" t="s">
        <v>138</v>
      </c>
      <c r="B12" s="34" t="s">
        <v>139</v>
      </c>
      <c r="C12" s="33" t="s">
        <v>140</v>
      </c>
      <c r="D12" s="34"/>
    </row>
    <row r="13" spans="1:4" ht="18.75" customHeight="1">
      <c r="A13" s="33" t="s">
        <v>141</v>
      </c>
      <c r="B13" s="34" t="s">
        <v>142</v>
      </c>
      <c r="C13" s="33" t="s">
        <v>143</v>
      </c>
      <c r="D13" s="34"/>
    </row>
    <row r="14" spans="1:4" ht="18.75" customHeight="1">
      <c r="A14" s="33" t="s">
        <v>144</v>
      </c>
      <c r="B14" s="36" t="s">
        <v>145</v>
      </c>
      <c r="C14" s="37" t="s">
        <v>146</v>
      </c>
      <c r="D14" s="36"/>
    </row>
    <row r="15" spans="1:4" ht="18.75" customHeight="1">
      <c r="A15" s="200" t="s">
        <v>147</v>
      </c>
      <c r="B15" s="200"/>
      <c r="C15" s="30"/>
      <c r="D15" s="128" t="s">
        <v>289</v>
      </c>
    </row>
    <row r="16" spans="1:4" ht="18.75" customHeight="1">
      <c r="A16" s="31" t="s">
        <v>124</v>
      </c>
      <c r="B16" s="32" t="s">
        <v>148</v>
      </c>
      <c r="C16" s="31" t="s">
        <v>149</v>
      </c>
      <c r="D16" s="129" t="s">
        <v>290</v>
      </c>
    </row>
    <row r="17" spans="1:4" ht="18.75" customHeight="1">
      <c r="A17" s="33" t="s">
        <v>127</v>
      </c>
      <c r="B17" s="34" t="s">
        <v>150</v>
      </c>
      <c r="C17" s="33" t="s">
        <v>149</v>
      </c>
      <c r="D17" s="130" t="s">
        <v>278</v>
      </c>
    </row>
    <row r="18" spans="1:4" ht="38.25">
      <c r="A18" s="33" t="s">
        <v>129</v>
      </c>
      <c r="B18" s="35" t="s">
        <v>151</v>
      </c>
      <c r="C18" s="33" t="s">
        <v>152</v>
      </c>
      <c r="D18" s="34"/>
    </row>
    <row r="19" spans="1:4" ht="18.75" customHeight="1">
      <c r="A19" s="33" t="s">
        <v>132</v>
      </c>
      <c r="B19" s="34" t="s">
        <v>153</v>
      </c>
      <c r="C19" s="33" t="s">
        <v>154</v>
      </c>
      <c r="D19" s="34"/>
    </row>
    <row r="20" spans="1:4" ht="18.75" customHeight="1">
      <c r="A20" s="33" t="s">
        <v>135</v>
      </c>
      <c r="B20" s="34" t="s">
        <v>155</v>
      </c>
      <c r="C20" s="33" t="s">
        <v>156</v>
      </c>
      <c r="D20" s="34"/>
    </row>
    <row r="21" spans="1:4" ht="18.75" customHeight="1">
      <c r="A21" s="33" t="s">
        <v>138</v>
      </c>
      <c r="B21" s="34" t="s">
        <v>157</v>
      </c>
      <c r="C21" s="33" t="s">
        <v>158</v>
      </c>
      <c r="D21" s="34"/>
    </row>
    <row r="22" spans="1:4" ht="18.75" customHeight="1">
      <c r="A22" s="37" t="s">
        <v>141</v>
      </c>
      <c r="B22" s="36" t="s">
        <v>159</v>
      </c>
      <c r="C22" s="37" t="s">
        <v>160</v>
      </c>
      <c r="D22" s="36"/>
    </row>
    <row r="23" spans="1:4" ht="7.5" customHeight="1">
      <c r="A23" s="38"/>
      <c r="B23" s="39"/>
      <c r="C23" s="39"/>
      <c r="D23" s="39"/>
    </row>
    <row r="24" spans="1:6" ht="12.75">
      <c r="A24" s="40"/>
      <c r="B24" s="41"/>
      <c r="C24" s="41"/>
      <c r="D24" s="41"/>
      <c r="E24" s="42"/>
      <c r="F24" s="42"/>
    </row>
  </sheetData>
  <mergeCells count="3">
    <mergeCell ref="A2:D2"/>
    <mergeCell ref="A6:B6"/>
    <mergeCell ref="A15:B15"/>
  </mergeCells>
  <printOptions horizontalCentered="1"/>
  <pageMargins left="0.5701388888888889" right="0.5402777777777777" top="1.1402777777777777" bottom="0.5902777777777778" header="0.5118055555555556" footer="0.5118055555555556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showGridLines="0" tabSelected="1" defaultGridColor="0" view="pageBreakPreview" zoomScale="60" colorId="15" workbookViewId="0" topLeftCell="A13">
      <selection activeCell="Q4" sqref="Q4"/>
    </sheetView>
  </sheetViews>
  <sheetFormatPr defaultColWidth="9.00390625" defaultRowHeight="12.75"/>
  <cols>
    <col min="1" max="1" width="4.25390625" style="1" customWidth="1"/>
    <col min="2" max="2" width="6.125" style="1" customWidth="1"/>
    <col min="3" max="3" width="8.25390625" style="1" customWidth="1"/>
    <col min="4" max="4" width="4.00390625" style="1" customWidth="1"/>
    <col min="5" max="5" width="43.00390625" style="1" customWidth="1"/>
    <col min="6" max="7" width="15.625" style="1" customWidth="1"/>
    <col min="8" max="8" width="12.00390625" style="1" customWidth="1"/>
    <col min="9" max="9" width="14.00390625" style="1" customWidth="1"/>
    <col min="10" max="11" width="10.625" style="1" customWidth="1"/>
    <col min="12" max="12" width="12.75390625" style="1" customWidth="1"/>
    <col min="13" max="13" width="14.875" style="1" customWidth="1"/>
    <col min="14" max="16384" width="9.125" style="1" customWidth="1"/>
  </cols>
  <sheetData>
    <row r="1" spans="1:13" ht="48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220" t="s">
        <v>422</v>
      </c>
      <c r="M1" s="220"/>
    </row>
    <row r="2" spans="1:13" ht="48" customHeight="1">
      <c r="A2" s="221" t="s">
        <v>269</v>
      </c>
      <c r="B2" s="221"/>
      <c r="C2" s="221"/>
      <c r="D2" s="221"/>
      <c r="E2" s="221"/>
      <c r="F2" s="221"/>
      <c r="G2" s="221"/>
      <c r="H2" s="221"/>
      <c r="I2" s="221"/>
      <c r="J2" s="221"/>
      <c r="K2" s="78"/>
      <c r="L2" s="78"/>
      <c r="M2" s="78"/>
    </row>
    <row r="3" spans="1:13" ht="9.75" customHeight="1">
      <c r="A3" s="79"/>
      <c r="B3" s="79"/>
      <c r="C3" s="79"/>
      <c r="D3" s="79"/>
      <c r="E3" s="79"/>
      <c r="F3" s="79"/>
      <c r="G3" s="79"/>
      <c r="H3" s="79"/>
      <c r="I3" s="79"/>
      <c r="J3" s="78"/>
      <c r="K3" s="80"/>
      <c r="L3" s="80"/>
      <c r="M3" s="81" t="s">
        <v>0</v>
      </c>
    </row>
    <row r="4" spans="1:13" s="43" customFormat="1" ht="64.5" customHeight="1">
      <c r="A4" s="222" t="s">
        <v>119</v>
      </c>
      <c r="B4" s="222" t="s">
        <v>1</v>
      </c>
      <c r="C4" s="222" t="s">
        <v>161</v>
      </c>
      <c r="D4" s="222" t="s">
        <v>3</v>
      </c>
      <c r="E4" s="219" t="s">
        <v>162</v>
      </c>
      <c r="F4" s="219" t="s">
        <v>163</v>
      </c>
      <c r="G4" s="219" t="s">
        <v>164</v>
      </c>
      <c r="H4" s="219" t="s">
        <v>165</v>
      </c>
      <c r="I4" s="219" t="s">
        <v>166</v>
      </c>
      <c r="J4" s="219" t="s">
        <v>167</v>
      </c>
      <c r="K4" s="219"/>
      <c r="L4" s="219"/>
      <c r="M4" s="219"/>
    </row>
    <row r="5" spans="1:13" s="43" customFormat="1" ht="25.5" customHeight="1">
      <c r="A5" s="222"/>
      <c r="B5" s="222"/>
      <c r="C5" s="222"/>
      <c r="D5" s="222"/>
      <c r="E5" s="219"/>
      <c r="F5" s="219"/>
      <c r="G5" s="219"/>
      <c r="H5" s="219"/>
      <c r="I5" s="219"/>
      <c r="J5" s="82" t="s">
        <v>168</v>
      </c>
      <c r="K5" s="82" t="s">
        <v>169</v>
      </c>
      <c r="L5" s="82" t="s">
        <v>170</v>
      </c>
      <c r="M5" s="82" t="s">
        <v>171</v>
      </c>
    </row>
    <row r="6" spans="1:13" s="44" customFormat="1" ht="13.5" customHeight="1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3">
        <v>10</v>
      </c>
      <c r="K6" s="83">
        <v>11</v>
      </c>
      <c r="L6" s="83">
        <v>12</v>
      </c>
      <c r="M6" s="83">
        <v>13</v>
      </c>
    </row>
    <row r="7" spans="1:13" ht="12.75">
      <c r="A7" s="213">
        <v>1</v>
      </c>
      <c r="B7" s="212">
        <v>600</v>
      </c>
      <c r="C7" s="212">
        <v>60013</v>
      </c>
      <c r="D7" s="212"/>
      <c r="E7" s="214" t="s">
        <v>211</v>
      </c>
      <c r="F7" s="212" t="s">
        <v>210</v>
      </c>
      <c r="G7" s="185" t="s">
        <v>212</v>
      </c>
      <c r="H7" s="185" t="s">
        <v>213</v>
      </c>
      <c r="I7" s="84" t="s">
        <v>172</v>
      </c>
      <c r="J7" s="85" t="s">
        <v>218</v>
      </c>
      <c r="K7" s="86"/>
      <c r="L7" s="86"/>
      <c r="M7" s="86"/>
    </row>
    <row r="8" spans="1:13" ht="12.75">
      <c r="A8" s="213" t="s">
        <v>127</v>
      </c>
      <c r="B8" s="212"/>
      <c r="C8" s="212"/>
      <c r="D8" s="212"/>
      <c r="E8" s="215"/>
      <c r="F8" s="212"/>
      <c r="G8" s="186"/>
      <c r="H8" s="186"/>
      <c r="I8" s="87" t="s">
        <v>173</v>
      </c>
      <c r="J8" s="88" t="s">
        <v>218</v>
      </c>
      <c r="K8" s="89"/>
      <c r="L8" s="89"/>
      <c r="M8" s="89"/>
    </row>
    <row r="9" spans="1:13" ht="24">
      <c r="A9" s="213" t="s">
        <v>129</v>
      </c>
      <c r="B9" s="212"/>
      <c r="C9" s="212"/>
      <c r="D9" s="212"/>
      <c r="E9" s="215"/>
      <c r="F9" s="212"/>
      <c r="G9" s="186"/>
      <c r="H9" s="186"/>
      <c r="I9" s="90" t="s">
        <v>174</v>
      </c>
      <c r="J9" s="88"/>
      <c r="K9" s="89"/>
      <c r="L9" s="89"/>
      <c r="M9" s="89"/>
    </row>
    <row r="10" spans="1:13" ht="12.75">
      <c r="A10" s="213" t="s">
        <v>132</v>
      </c>
      <c r="B10" s="212"/>
      <c r="C10" s="212"/>
      <c r="D10" s="212"/>
      <c r="E10" s="216"/>
      <c r="F10" s="212"/>
      <c r="G10" s="187"/>
      <c r="H10" s="187"/>
      <c r="I10" s="91" t="s">
        <v>175</v>
      </c>
      <c r="J10" s="92"/>
      <c r="K10" s="93"/>
      <c r="L10" s="93"/>
      <c r="M10" s="93"/>
    </row>
    <row r="11" spans="1:13" ht="12.75">
      <c r="A11" s="218">
        <v>2</v>
      </c>
      <c r="B11" s="217">
        <v>600</v>
      </c>
      <c r="C11" s="217">
        <v>60016</v>
      </c>
      <c r="D11" s="217"/>
      <c r="E11" s="214" t="s">
        <v>214</v>
      </c>
      <c r="F11" s="217" t="s">
        <v>210</v>
      </c>
      <c r="G11" s="185" t="s">
        <v>215</v>
      </c>
      <c r="H11" s="185">
        <v>3481634</v>
      </c>
      <c r="I11" s="94" t="s">
        <v>172</v>
      </c>
      <c r="J11" s="95">
        <v>3022061</v>
      </c>
      <c r="K11" s="96"/>
      <c r="L11" s="96"/>
      <c r="M11" s="96"/>
    </row>
    <row r="12" spans="1:13" ht="12.75">
      <c r="A12" s="218" t="s">
        <v>127</v>
      </c>
      <c r="B12" s="217"/>
      <c r="C12" s="217"/>
      <c r="D12" s="217"/>
      <c r="E12" s="215"/>
      <c r="F12" s="217"/>
      <c r="G12" s="186"/>
      <c r="H12" s="186"/>
      <c r="I12" s="87" t="s">
        <v>173</v>
      </c>
      <c r="J12" s="88"/>
      <c r="K12" s="89"/>
      <c r="L12" s="89"/>
      <c r="M12" s="89"/>
    </row>
    <row r="13" spans="1:13" ht="24">
      <c r="A13" s="218" t="s">
        <v>129</v>
      </c>
      <c r="B13" s="217"/>
      <c r="C13" s="217"/>
      <c r="D13" s="217"/>
      <c r="E13" s="215"/>
      <c r="F13" s="217"/>
      <c r="G13" s="186"/>
      <c r="H13" s="186"/>
      <c r="I13" s="90" t="s">
        <v>174</v>
      </c>
      <c r="J13" s="88" t="s">
        <v>231</v>
      </c>
      <c r="K13" s="89"/>
      <c r="L13" s="89"/>
      <c r="M13" s="89"/>
    </row>
    <row r="14" spans="1:13" ht="12.75">
      <c r="A14" s="218" t="s">
        <v>132</v>
      </c>
      <c r="B14" s="217"/>
      <c r="C14" s="217"/>
      <c r="D14" s="217"/>
      <c r="E14" s="216"/>
      <c r="F14" s="217"/>
      <c r="G14" s="187"/>
      <c r="H14" s="187"/>
      <c r="I14" s="97" t="s">
        <v>175</v>
      </c>
      <c r="J14" s="98" t="s">
        <v>232</v>
      </c>
      <c r="K14" s="99"/>
      <c r="L14" s="99"/>
      <c r="M14" s="99"/>
    </row>
    <row r="15" spans="1:13" ht="12.75">
      <c r="A15" s="213">
        <v>3</v>
      </c>
      <c r="B15" s="212">
        <v>600</v>
      </c>
      <c r="C15" s="212">
        <v>60016</v>
      </c>
      <c r="D15" s="212"/>
      <c r="E15" s="211" t="s">
        <v>216</v>
      </c>
      <c r="F15" s="212" t="s">
        <v>210</v>
      </c>
      <c r="G15" s="185" t="s">
        <v>215</v>
      </c>
      <c r="H15" s="185" t="s">
        <v>233</v>
      </c>
      <c r="I15" s="84" t="s">
        <v>172</v>
      </c>
      <c r="J15" s="85" t="s">
        <v>217</v>
      </c>
      <c r="K15" s="86"/>
      <c r="L15" s="86"/>
      <c r="M15" s="86"/>
    </row>
    <row r="16" spans="1:13" ht="12.75">
      <c r="A16" s="213" t="s">
        <v>127</v>
      </c>
      <c r="B16" s="212"/>
      <c r="C16" s="212"/>
      <c r="D16" s="212"/>
      <c r="E16" s="211"/>
      <c r="F16" s="212"/>
      <c r="G16" s="186"/>
      <c r="H16" s="186"/>
      <c r="I16" s="87" t="s">
        <v>173</v>
      </c>
      <c r="J16" s="89"/>
      <c r="K16" s="89"/>
      <c r="L16" s="89"/>
      <c r="M16" s="89"/>
    </row>
    <row r="17" spans="1:13" ht="24">
      <c r="A17" s="213" t="s">
        <v>129</v>
      </c>
      <c r="B17" s="212"/>
      <c r="C17" s="212"/>
      <c r="D17" s="212"/>
      <c r="E17" s="211"/>
      <c r="F17" s="212"/>
      <c r="G17" s="186"/>
      <c r="H17" s="186"/>
      <c r="I17" s="90" t="s">
        <v>174</v>
      </c>
      <c r="J17" s="88" t="s">
        <v>217</v>
      </c>
      <c r="K17" s="89"/>
      <c r="L17" s="89"/>
      <c r="M17" s="89"/>
    </row>
    <row r="18" spans="1:13" ht="12.75">
      <c r="A18" s="213" t="s">
        <v>132</v>
      </c>
      <c r="B18" s="212"/>
      <c r="C18" s="212"/>
      <c r="D18" s="212"/>
      <c r="E18" s="211"/>
      <c r="F18" s="212"/>
      <c r="G18" s="187"/>
      <c r="H18" s="187"/>
      <c r="I18" s="91" t="s">
        <v>175</v>
      </c>
      <c r="J18" s="93"/>
      <c r="K18" s="93"/>
      <c r="L18" s="93"/>
      <c r="M18" s="93"/>
    </row>
    <row r="19" spans="1:13" ht="12.75">
      <c r="A19" s="182">
        <v>4</v>
      </c>
      <c r="B19" s="184">
        <v>600</v>
      </c>
      <c r="C19" s="184">
        <v>60016</v>
      </c>
      <c r="D19" s="184"/>
      <c r="E19" s="183" t="s">
        <v>219</v>
      </c>
      <c r="F19" s="184" t="s">
        <v>210</v>
      </c>
      <c r="G19" s="185" t="s">
        <v>215</v>
      </c>
      <c r="H19" s="187" t="s">
        <v>220</v>
      </c>
      <c r="I19" s="94" t="s">
        <v>172</v>
      </c>
      <c r="J19" s="96"/>
      <c r="K19" s="95" t="s">
        <v>221</v>
      </c>
      <c r="L19" s="96"/>
      <c r="M19" s="96"/>
    </row>
    <row r="20" spans="1:13" ht="12.75">
      <c r="A20" s="182" t="s">
        <v>127</v>
      </c>
      <c r="B20" s="184"/>
      <c r="C20" s="184"/>
      <c r="D20" s="184"/>
      <c r="E20" s="183"/>
      <c r="F20" s="184"/>
      <c r="G20" s="186"/>
      <c r="H20" s="187"/>
      <c r="I20" s="87" t="s">
        <v>173</v>
      </c>
      <c r="J20" s="89"/>
      <c r="K20" s="88" t="s">
        <v>223</v>
      </c>
      <c r="L20" s="89"/>
      <c r="M20" s="89"/>
    </row>
    <row r="21" spans="1:13" ht="24">
      <c r="A21" s="182" t="s">
        <v>129</v>
      </c>
      <c r="B21" s="184"/>
      <c r="C21" s="184"/>
      <c r="D21" s="184"/>
      <c r="E21" s="183"/>
      <c r="F21" s="184"/>
      <c r="G21" s="186"/>
      <c r="H21" s="187"/>
      <c r="I21" s="90" t="s">
        <v>174</v>
      </c>
      <c r="J21" s="89"/>
      <c r="K21" s="88" t="s">
        <v>222</v>
      </c>
      <c r="L21" s="89"/>
      <c r="M21" s="89"/>
    </row>
    <row r="22" spans="1:13" ht="12.75">
      <c r="A22" s="182" t="s">
        <v>132</v>
      </c>
      <c r="B22" s="184"/>
      <c r="C22" s="184"/>
      <c r="D22" s="184"/>
      <c r="E22" s="183"/>
      <c r="F22" s="184"/>
      <c r="G22" s="187"/>
      <c r="H22" s="187"/>
      <c r="I22" s="91" t="s">
        <v>175</v>
      </c>
      <c r="J22" s="93"/>
      <c r="K22" s="92" t="s">
        <v>222</v>
      </c>
      <c r="L22" s="93"/>
      <c r="M22" s="93"/>
    </row>
    <row r="23" spans="1:13" ht="12.75">
      <c r="A23" s="182">
        <v>5</v>
      </c>
      <c r="B23" s="184">
        <v>600</v>
      </c>
      <c r="C23" s="184">
        <v>60016</v>
      </c>
      <c r="D23" s="184"/>
      <c r="E23" s="183" t="s">
        <v>224</v>
      </c>
      <c r="F23" s="184" t="s">
        <v>210</v>
      </c>
      <c r="G23" s="185" t="s">
        <v>215</v>
      </c>
      <c r="H23" s="187" t="s">
        <v>225</v>
      </c>
      <c r="I23" s="94" t="s">
        <v>172</v>
      </c>
      <c r="J23" s="96"/>
      <c r="K23" s="95" t="s">
        <v>226</v>
      </c>
      <c r="L23" s="96"/>
      <c r="M23" s="96"/>
    </row>
    <row r="24" spans="1:13" ht="12.75">
      <c r="A24" s="182" t="s">
        <v>127</v>
      </c>
      <c r="B24" s="184"/>
      <c r="C24" s="184"/>
      <c r="D24" s="184"/>
      <c r="E24" s="183"/>
      <c r="F24" s="184"/>
      <c r="G24" s="186"/>
      <c r="H24" s="187"/>
      <c r="I24" s="87" t="s">
        <v>173</v>
      </c>
      <c r="J24" s="89"/>
      <c r="K24" s="88" t="s">
        <v>226</v>
      </c>
      <c r="L24" s="89"/>
      <c r="M24" s="89"/>
    </row>
    <row r="25" spans="1:13" ht="24">
      <c r="A25" s="182" t="s">
        <v>129</v>
      </c>
      <c r="B25" s="184"/>
      <c r="C25" s="184"/>
      <c r="D25" s="184"/>
      <c r="E25" s="183"/>
      <c r="F25" s="184"/>
      <c r="G25" s="186"/>
      <c r="H25" s="187"/>
      <c r="I25" s="90" t="s">
        <v>174</v>
      </c>
      <c r="J25" s="89"/>
      <c r="K25" s="88"/>
      <c r="L25" s="89"/>
      <c r="M25" s="89"/>
    </row>
    <row r="26" spans="1:13" ht="12.75" customHeight="1">
      <c r="A26" s="182" t="s">
        <v>132</v>
      </c>
      <c r="B26" s="184"/>
      <c r="C26" s="184"/>
      <c r="D26" s="184"/>
      <c r="E26" s="183"/>
      <c r="F26" s="184"/>
      <c r="G26" s="187"/>
      <c r="H26" s="187"/>
      <c r="I26" s="91" t="s">
        <v>175</v>
      </c>
      <c r="J26" s="93"/>
      <c r="K26" s="93"/>
      <c r="L26" s="93"/>
      <c r="M26" s="93"/>
    </row>
    <row r="27" spans="1:13" ht="12.75">
      <c r="A27" s="180"/>
      <c r="B27" s="208"/>
      <c r="C27" s="208"/>
      <c r="D27" s="208"/>
      <c r="E27" s="207">
        <v>600</v>
      </c>
      <c r="F27" s="208"/>
      <c r="G27" s="209"/>
      <c r="H27" s="181" t="s">
        <v>234</v>
      </c>
      <c r="I27" s="100" t="s">
        <v>172</v>
      </c>
      <c r="J27" s="101" t="s">
        <v>235</v>
      </c>
      <c r="K27" s="101">
        <v>1212575</v>
      </c>
      <c r="L27" s="102"/>
      <c r="M27" s="102"/>
    </row>
    <row r="28" spans="1:13" ht="12.75">
      <c r="A28" s="180"/>
      <c r="B28" s="208"/>
      <c r="C28" s="208"/>
      <c r="D28" s="208"/>
      <c r="E28" s="207"/>
      <c r="F28" s="208"/>
      <c r="G28" s="210"/>
      <c r="H28" s="181"/>
      <c r="I28" s="103" t="s">
        <v>173</v>
      </c>
      <c r="J28" s="104" t="s">
        <v>218</v>
      </c>
      <c r="K28" s="104">
        <v>212575</v>
      </c>
      <c r="L28" s="105"/>
      <c r="M28" s="105"/>
    </row>
    <row r="29" spans="1:13" ht="36">
      <c r="A29" s="180"/>
      <c r="B29" s="208"/>
      <c r="C29" s="208"/>
      <c r="D29" s="208"/>
      <c r="E29" s="207"/>
      <c r="F29" s="208"/>
      <c r="G29" s="210"/>
      <c r="H29" s="181"/>
      <c r="I29" s="106" t="s">
        <v>174</v>
      </c>
      <c r="J29" s="104" t="s">
        <v>236</v>
      </c>
      <c r="K29" s="104">
        <v>500000</v>
      </c>
      <c r="L29" s="105"/>
      <c r="M29" s="105"/>
    </row>
    <row r="30" spans="1:13" ht="12.75">
      <c r="A30" s="180"/>
      <c r="B30" s="208"/>
      <c r="C30" s="208"/>
      <c r="D30" s="208"/>
      <c r="E30" s="207"/>
      <c r="F30" s="208"/>
      <c r="G30" s="181"/>
      <c r="H30" s="181"/>
      <c r="I30" s="107" t="s">
        <v>175</v>
      </c>
      <c r="J30" s="108" t="s">
        <v>232</v>
      </c>
      <c r="K30" s="108" t="s">
        <v>222</v>
      </c>
      <c r="L30" s="109"/>
      <c r="M30" s="109"/>
    </row>
    <row r="31" spans="1:13" ht="12.75">
      <c r="A31" s="182">
        <v>6</v>
      </c>
      <c r="B31" s="184">
        <v>700</v>
      </c>
      <c r="C31" s="184">
        <v>70095</v>
      </c>
      <c r="D31" s="184"/>
      <c r="E31" s="183" t="s">
        <v>237</v>
      </c>
      <c r="F31" s="184" t="s">
        <v>210</v>
      </c>
      <c r="G31" s="185" t="s">
        <v>238</v>
      </c>
      <c r="H31" s="187" t="s">
        <v>239</v>
      </c>
      <c r="I31" s="94" t="s">
        <v>172</v>
      </c>
      <c r="J31" s="96"/>
      <c r="K31" s="95" t="s">
        <v>240</v>
      </c>
      <c r="L31" s="96"/>
      <c r="M31" s="96"/>
    </row>
    <row r="32" spans="1:13" ht="12.75">
      <c r="A32" s="182" t="s">
        <v>127</v>
      </c>
      <c r="B32" s="184"/>
      <c r="C32" s="184"/>
      <c r="D32" s="184"/>
      <c r="E32" s="183"/>
      <c r="F32" s="184"/>
      <c r="G32" s="186"/>
      <c r="H32" s="187"/>
      <c r="I32" s="87" t="s">
        <v>173</v>
      </c>
      <c r="J32" s="89"/>
      <c r="K32" s="88"/>
      <c r="L32" s="89"/>
      <c r="M32" s="89"/>
    </row>
    <row r="33" spans="1:13" ht="24">
      <c r="A33" s="182" t="s">
        <v>129</v>
      </c>
      <c r="B33" s="184"/>
      <c r="C33" s="184"/>
      <c r="D33" s="184"/>
      <c r="E33" s="183"/>
      <c r="F33" s="184"/>
      <c r="G33" s="186"/>
      <c r="H33" s="187"/>
      <c r="I33" s="90" t="s">
        <v>174</v>
      </c>
      <c r="J33" s="89"/>
      <c r="K33" s="88"/>
      <c r="L33" s="89"/>
      <c r="M33" s="89"/>
    </row>
    <row r="34" spans="1:13" ht="12.75">
      <c r="A34" s="182" t="s">
        <v>132</v>
      </c>
      <c r="B34" s="184"/>
      <c r="C34" s="184"/>
      <c r="D34" s="184"/>
      <c r="E34" s="183"/>
      <c r="F34" s="184"/>
      <c r="G34" s="187"/>
      <c r="H34" s="187"/>
      <c r="I34" s="91" t="s">
        <v>175</v>
      </c>
      <c r="J34" s="93"/>
      <c r="K34" s="92" t="s">
        <v>240</v>
      </c>
      <c r="L34" s="93"/>
      <c r="M34" s="93"/>
    </row>
    <row r="35" spans="1:13" ht="12.75">
      <c r="A35" s="182">
        <v>7</v>
      </c>
      <c r="B35" s="184">
        <v>921</v>
      </c>
      <c r="C35" s="184">
        <v>92109</v>
      </c>
      <c r="D35" s="184"/>
      <c r="E35" s="183" t="s">
        <v>241</v>
      </c>
      <c r="F35" s="184" t="s">
        <v>210</v>
      </c>
      <c r="G35" s="185" t="s">
        <v>209</v>
      </c>
      <c r="H35" s="187" t="s">
        <v>242</v>
      </c>
      <c r="I35" s="94" t="s">
        <v>172</v>
      </c>
      <c r="J35" s="96"/>
      <c r="K35" s="95" t="s">
        <v>250</v>
      </c>
      <c r="L35" s="96"/>
      <c r="M35" s="96"/>
    </row>
    <row r="36" spans="1:13" ht="12.75">
      <c r="A36" s="182"/>
      <c r="B36" s="184"/>
      <c r="C36" s="184"/>
      <c r="D36" s="184"/>
      <c r="E36" s="183"/>
      <c r="F36" s="184"/>
      <c r="G36" s="186"/>
      <c r="H36" s="187"/>
      <c r="I36" s="87" t="s">
        <v>173</v>
      </c>
      <c r="J36" s="89"/>
      <c r="K36" s="88" t="s">
        <v>251</v>
      </c>
      <c r="L36" s="89"/>
      <c r="M36" s="89"/>
    </row>
    <row r="37" spans="1:13" ht="24">
      <c r="A37" s="182"/>
      <c r="B37" s="184"/>
      <c r="C37" s="184"/>
      <c r="D37" s="184"/>
      <c r="E37" s="183"/>
      <c r="F37" s="184"/>
      <c r="G37" s="186"/>
      <c r="H37" s="187"/>
      <c r="I37" s="90" t="s">
        <v>174</v>
      </c>
      <c r="J37" s="89"/>
      <c r="K37" s="88"/>
      <c r="L37" s="89"/>
      <c r="M37" s="89"/>
    </row>
    <row r="38" spans="1:13" ht="12.75">
      <c r="A38" s="182"/>
      <c r="B38" s="184"/>
      <c r="C38" s="184"/>
      <c r="D38" s="184"/>
      <c r="E38" s="183"/>
      <c r="F38" s="184"/>
      <c r="G38" s="187"/>
      <c r="H38" s="187"/>
      <c r="I38" s="91" t="s">
        <v>175</v>
      </c>
      <c r="J38" s="93"/>
      <c r="K38" s="92" t="s">
        <v>252</v>
      </c>
      <c r="L38" s="93"/>
      <c r="M38" s="93"/>
    </row>
    <row r="39" spans="1:13" ht="12.75">
      <c r="A39" s="182">
        <v>8</v>
      </c>
      <c r="B39" s="184">
        <v>926</v>
      </c>
      <c r="C39" s="184">
        <v>92695</v>
      </c>
      <c r="D39" s="184"/>
      <c r="E39" s="183" t="s">
        <v>243</v>
      </c>
      <c r="F39" s="184" t="s">
        <v>210</v>
      </c>
      <c r="G39" s="185">
        <v>2010</v>
      </c>
      <c r="H39" s="187" t="s">
        <v>244</v>
      </c>
      <c r="I39" s="94" t="s">
        <v>172</v>
      </c>
      <c r="J39" s="96"/>
      <c r="K39" s="95" t="s">
        <v>244</v>
      </c>
      <c r="L39" s="96"/>
      <c r="M39" s="96"/>
    </row>
    <row r="40" spans="1:13" ht="12.75">
      <c r="A40" s="182"/>
      <c r="B40" s="184"/>
      <c r="C40" s="184"/>
      <c r="D40" s="184"/>
      <c r="E40" s="183"/>
      <c r="F40" s="184"/>
      <c r="G40" s="186"/>
      <c r="H40" s="187"/>
      <c r="I40" s="87" t="s">
        <v>173</v>
      </c>
      <c r="J40" s="89"/>
      <c r="K40" s="88"/>
      <c r="L40" s="89"/>
      <c r="M40" s="89"/>
    </row>
    <row r="41" spans="1:13" ht="24">
      <c r="A41" s="182"/>
      <c r="B41" s="184"/>
      <c r="C41" s="184"/>
      <c r="D41" s="184"/>
      <c r="E41" s="183"/>
      <c r="F41" s="184"/>
      <c r="G41" s="186"/>
      <c r="H41" s="187"/>
      <c r="I41" s="90" t="s">
        <v>174</v>
      </c>
      <c r="J41" s="89"/>
      <c r="K41" s="88"/>
      <c r="L41" s="89"/>
      <c r="M41" s="89"/>
    </row>
    <row r="42" spans="1:13" ht="12.75">
      <c r="A42" s="182"/>
      <c r="B42" s="184"/>
      <c r="C42" s="184"/>
      <c r="D42" s="184"/>
      <c r="E42" s="183"/>
      <c r="F42" s="184"/>
      <c r="G42" s="187"/>
      <c r="H42" s="187"/>
      <c r="I42" s="91" t="s">
        <v>175</v>
      </c>
      <c r="J42" s="93"/>
      <c r="K42" s="92" t="s">
        <v>244</v>
      </c>
      <c r="L42" s="93"/>
      <c r="M42" s="93"/>
    </row>
    <row r="43" spans="1:13" ht="12.75">
      <c r="A43" s="182">
        <v>9</v>
      </c>
      <c r="B43" s="184">
        <v>926</v>
      </c>
      <c r="C43" s="184">
        <v>92695</v>
      </c>
      <c r="D43" s="184"/>
      <c r="E43" s="183" t="s">
        <v>245</v>
      </c>
      <c r="F43" s="184" t="s">
        <v>210</v>
      </c>
      <c r="G43" s="185">
        <v>2011</v>
      </c>
      <c r="H43" s="187" t="s">
        <v>246</v>
      </c>
      <c r="I43" s="94" t="s">
        <v>172</v>
      </c>
      <c r="J43" s="96"/>
      <c r="K43" s="95"/>
      <c r="L43" s="95" t="s">
        <v>246</v>
      </c>
      <c r="M43" s="96"/>
    </row>
    <row r="44" spans="1:13" ht="12.75">
      <c r="A44" s="182"/>
      <c r="B44" s="184"/>
      <c r="C44" s="184"/>
      <c r="D44" s="184"/>
      <c r="E44" s="183"/>
      <c r="F44" s="184"/>
      <c r="G44" s="186"/>
      <c r="H44" s="187"/>
      <c r="I44" s="87" t="s">
        <v>173</v>
      </c>
      <c r="J44" s="89"/>
      <c r="K44" s="88"/>
      <c r="L44" s="88" t="s">
        <v>247</v>
      </c>
      <c r="M44" s="89"/>
    </row>
    <row r="45" spans="1:13" ht="24">
      <c r="A45" s="182"/>
      <c r="B45" s="184"/>
      <c r="C45" s="184"/>
      <c r="D45" s="184"/>
      <c r="E45" s="183"/>
      <c r="F45" s="184"/>
      <c r="G45" s="186"/>
      <c r="H45" s="187"/>
      <c r="I45" s="90" t="s">
        <v>174</v>
      </c>
      <c r="J45" s="89"/>
      <c r="K45" s="88"/>
      <c r="L45" s="88"/>
      <c r="M45" s="89"/>
    </row>
    <row r="46" spans="1:13" ht="12.75">
      <c r="A46" s="182"/>
      <c r="B46" s="184"/>
      <c r="C46" s="184"/>
      <c r="D46" s="184"/>
      <c r="E46" s="183"/>
      <c r="F46" s="184"/>
      <c r="G46" s="187"/>
      <c r="H46" s="187"/>
      <c r="I46" s="91" t="s">
        <v>175</v>
      </c>
      <c r="J46" s="93"/>
      <c r="K46" s="93"/>
      <c r="L46" s="92" t="s">
        <v>222</v>
      </c>
      <c r="M46" s="93"/>
    </row>
    <row r="47" spans="1:13" ht="12.75">
      <c r="A47" s="182">
        <v>10</v>
      </c>
      <c r="B47" s="184">
        <v>926</v>
      </c>
      <c r="C47" s="184">
        <v>92695</v>
      </c>
      <c r="D47" s="184"/>
      <c r="E47" s="183" t="s">
        <v>248</v>
      </c>
      <c r="F47" s="184" t="s">
        <v>210</v>
      </c>
      <c r="G47" s="185">
        <v>2010</v>
      </c>
      <c r="H47" s="187" t="s">
        <v>249</v>
      </c>
      <c r="I47" s="94" t="s">
        <v>172</v>
      </c>
      <c r="J47" s="96"/>
      <c r="K47" s="95" t="s">
        <v>249</v>
      </c>
      <c r="L47" s="96"/>
      <c r="M47" s="96"/>
    </row>
    <row r="48" spans="1:13" ht="12.75">
      <c r="A48" s="182"/>
      <c r="B48" s="184"/>
      <c r="C48" s="184"/>
      <c r="D48" s="184"/>
      <c r="E48" s="183"/>
      <c r="F48" s="184"/>
      <c r="G48" s="186"/>
      <c r="H48" s="187"/>
      <c r="I48" s="87" t="s">
        <v>173</v>
      </c>
      <c r="J48" s="89"/>
      <c r="K48" s="88" t="s">
        <v>257</v>
      </c>
      <c r="L48" s="89"/>
      <c r="M48" s="89"/>
    </row>
    <row r="49" spans="1:16" ht="24">
      <c r="A49" s="182"/>
      <c r="B49" s="184"/>
      <c r="C49" s="184"/>
      <c r="D49" s="184"/>
      <c r="E49" s="183"/>
      <c r="F49" s="184"/>
      <c r="G49" s="186"/>
      <c r="H49" s="187"/>
      <c r="I49" s="90" t="s">
        <v>174</v>
      </c>
      <c r="J49" s="89"/>
      <c r="K49" s="88"/>
      <c r="L49" s="89"/>
      <c r="M49" s="89"/>
      <c r="P49" s="77"/>
    </row>
    <row r="50" spans="1:13" ht="12.75">
      <c r="A50" s="182"/>
      <c r="B50" s="184"/>
      <c r="C50" s="184"/>
      <c r="D50" s="184"/>
      <c r="E50" s="183"/>
      <c r="F50" s="184"/>
      <c r="G50" s="187"/>
      <c r="H50" s="187"/>
      <c r="I50" s="91" t="s">
        <v>175</v>
      </c>
      <c r="J50" s="93"/>
      <c r="K50" s="92" t="s">
        <v>258</v>
      </c>
      <c r="L50" s="93"/>
      <c r="M50" s="93"/>
    </row>
    <row r="51" spans="1:13" ht="12.75">
      <c r="A51" s="182">
        <v>11</v>
      </c>
      <c r="B51" s="184">
        <v>926</v>
      </c>
      <c r="C51" s="184">
        <v>92109</v>
      </c>
      <c r="D51" s="184"/>
      <c r="E51" s="183" t="s">
        <v>253</v>
      </c>
      <c r="F51" s="184" t="s">
        <v>210</v>
      </c>
      <c r="G51" s="185">
        <v>2012</v>
      </c>
      <c r="H51" s="187" t="s">
        <v>254</v>
      </c>
      <c r="I51" s="94" t="s">
        <v>172</v>
      </c>
      <c r="J51" s="96"/>
      <c r="K51" s="95"/>
      <c r="L51" s="96"/>
      <c r="M51" s="95" t="s">
        <v>254</v>
      </c>
    </row>
    <row r="52" spans="1:13" ht="12.75">
      <c r="A52" s="182"/>
      <c r="B52" s="184"/>
      <c r="C52" s="184"/>
      <c r="D52" s="184"/>
      <c r="E52" s="183"/>
      <c r="F52" s="184"/>
      <c r="G52" s="186"/>
      <c r="H52" s="187"/>
      <c r="I52" s="87" t="s">
        <v>173</v>
      </c>
      <c r="J52" s="89"/>
      <c r="K52" s="88"/>
      <c r="L52" s="89"/>
      <c r="M52" s="88" t="s">
        <v>256</v>
      </c>
    </row>
    <row r="53" spans="1:13" ht="24">
      <c r="A53" s="182"/>
      <c r="B53" s="184"/>
      <c r="C53" s="184"/>
      <c r="D53" s="184"/>
      <c r="E53" s="183"/>
      <c r="F53" s="184"/>
      <c r="G53" s="186"/>
      <c r="H53" s="187"/>
      <c r="I53" s="90" t="s">
        <v>174</v>
      </c>
      <c r="J53" s="89"/>
      <c r="K53" s="88"/>
      <c r="L53" s="89"/>
      <c r="M53" s="88"/>
    </row>
    <row r="54" spans="1:13" ht="12.75">
      <c r="A54" s="182"/>
      <c r="B54" s="184"/>
      <c r="C54" s="184"/>
      <c r="D54" s="184"/>
      <c r="E54" s="183"/>
      <c r="F54" s="184"/>
      <c r="G54" s="187"/>
      <c r="H54" s="187"/>
      <c r="I54" s="91" t="s">
        <v>175</v>
      </c>
      <c r="J54" s="93"/>
      <c r="K54" s="93"/>
      <c r="L54" s="93"/>
      <c r="M54" s="92" t="s">
        <v>255</v>
      </c>
    </row>
    <row r="55" spans="1:13" ht="12.75">
      <c r="A55" s="182"/>
      <c r="B55" s="208"/>
      <c r="C55" s="208"/>
      <c r="D55" s="208"/>
      <c r="E55" s="207">
        <v>926</v>
      </c>
      <c r="F55" s="208"/>
      <c r="G55" s="209"/>
      <c r="H55" s="181" t="s">
        <v>259</v>
      </c>
      <c r="I55" s="110" t="s">
        <v>172</v>
      </c>
      <c r="J55" s="102"/>
      <c r="K55" s="101" t="s">
        <v>260</v>
      </c>
      <c r="L55" s="101" t="s">
        <v>246</v>
      </c>
      <c r="M55" s="101" t="s">
        <v>254</v>
      </c>
    </row>
    <row r="56" spans="1:13" ht="12.75">
      <c r="A56" s="182"/>
      <c r="B56" s="208"/>
      <c r="C56" s="208"/>
      <c r="D56" s="208"/>
      <c r="E56" s="207"/>
      <c r="F56" s="208"/>
      <c r="G56" s="210"/>
      <c r="H56" s="181"/>
      <c r="I56" s="103" t="s">
        <v>173</v>
      </c>
      <c r="J56" s="105"/>
      <c r="K56" s="104" t="s">
        <v>257</v>
      </c>
      <c r="L56" s="104" t="s">
        <v>247</v>
      </c>
      <c r="M56" s="104" t="s">
        <v>256</v>
      </c>
    </row>
    <row r="57" spans="1:13" ht="36">
      <c r="A57" s="182"/>
      <c r="B57" s="208"/>
      <c r="C57" s="208"/>
      <c r="D57" s="208"/>
      <c r="E57" s="207"/>
      <c r="F57" s="208"/>
      <c r="G57" s="210"/>
      <c r="H57" s="181"/>
      <c r="I57" s="106" t="s">
        <v>174</v>
      </c>
      <c r="J57" s="105"/>
      <c r="K57" s="104"/>
      <c r="L57" s="105"/>
      <c r="M57" s="104"/>
    </row>
    <row r="58" spans="1:13" ht="12.75">
      <c r="A58" s="182"/>
      <c r="B58" s="208"/>
      <c r="C58" s="208"/>
      <c r="D58" s="208"/>
      <c r="E58" s="207"/>
      <c r="F58" s="208"/>
      <c r="G58" s="181"/>
      <c r="H58" s="181"/>
      <c r="I58" s="107" t="s">
        <v>175</v>
      </c>
      <c r="J58" s="109"/>
      <c r="K58" s="108" t="s">
        <v>261</v>
      </c>
      <c r="L58" s="108" t="s">
        <v>222</v>
      </c>
      <c r="M58" s="108" t="s">
        <v>255</v>
      </c>
    </row>
    <row r="59" spans="1:13" ht="12.75">
      <c r="A59" s="206"/>
      <c r="B59" s="202"/>
      <c r="C59" s="202"/>
      <c r="D59" s="202"/>
      <c r="E59" s="201" t="s">
        <v>172</v>
      </c>
      <c r="F59" s="202"/>
      <c r="G59" s="203"/>
      <c r="H59" s="205" t="s">
        <v>262</v>
      </c>
      <c r="I59" s="94" t="s">
        <v>172</v>
      </c>
      <c r="J59" s="111" t="s">
        <v>263</v>
      </c>
      <c r="K59" s="111">
        <v>3225670</v>
      </c>
      <c r="L59" s="112">
        <v>715269</v>
      </c>
      <c r="M59" s="111">
        <v>329854</v>
      </c>
    </row>
    <row r="60" spans="1:13" ht="12.75">
      <c r="A60" s="206"/>
      <c r="B60" s="202"/>
      <c r="C60" s="202"/>
      <c r="D60" s="202"/>
      <c r="E60" s="201"/>
      <c r="F60" s="202"/>
      <c r="G60" s="204"/>
      <c r="H60" s="205"/>
      <c r="I60" s="113" t="s">
        <v>173</v>
      </c>
      <c r="J60" s="114" t="s">
        <v>218</v>
      </c>
      <c r="K60" s="114">
        <v>508494</v>
      </c>
      <c r="L60" s="114" t="s">
        <v>247</v>
      </c>
      <c r="M60" s="114">
        <v>82463</v>
      </c>
    </row>
    <row r="61" spans="1:13" ht="36">
      <c r="A61" s="206"/>
      <c r="B61" s="202"/>
      <c r="C61" s="202"/>
      <c r="D61" s="202"/>
      <c r="E61" s="201"/>
      <c r="F61" s="202"/>
      <c r="G61" s="204"/>
      <c r="H61" s="205"/>
      <c r="I61" s="116" t="s">
        <v>174</v>
      </c>
      <c r="J61" s="114" t="s">
        <v>236</v>
      </c>
      <c r="K61" s="114">
        <v>500000</v>
      </c>
      <c r="L61" s="115"/>
      <c r="M61" s="114"/>
    </row>
    <row r="62" spans="1:13" ht="12.75">
      <c r="A62" s="206"/>
      <c r="B62" s="202"/>
      <c r="C62" s="202"/>
      <c r="D62" s="202"/>
      <c r="E62" s="201"/>
      <c r="F62" s="202"/>
      <c r="G62" s="205"/>
      <c r="H62" s="205"/>
      <c r="I62" s="117" t="s">
        <v>175</v>
      </c>
      <c r="J62" s="118" t="s">
        <v>232</v>
      </c>
      <c r="K62" s="119">
        <v>2217176</v>
      </c>
      <c r="L62" s="119">
        <v>500000</v>
      </c>
      <c r="M62" s="118">
        <v>247391</v>
      </c>
    </row>
  </sheetData>
  <mergeCells count="124">
    <mergeCell ref="E23:E26"/>
    <mergeCell ref="F23:F26"/>
    <mergeCell ref="G23:G26"/>
    <mergeCell ref="H23:H26"/>
    <mergeCell ref="A23:A26"/>
    <mergeCell ref="B23:B26"/>
    <mergeCell ref="C23:C26"/>
    <mergeCell ref="D23:D26"/>
    <mergeCell ref="L1:M1"/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M4"/>
    <mergeCell ref="A7:A10"/>
    <mergeCell ref="B7:B10"/>
    <mergeCell ref="C7:C10"/>
    <mergeCell ref="D7:D10"/>
    <mergeCell ref="E7:E10"/>
    <mergeCell ref="F7:F10"/>
    <mergeCell ref="G7:G10"/>
    <mergeCell ref="H7:H10"/>
    <mergeCell ref="A11:A14"/>
    <mergeCell ref="B11:B14"/>
    <mergeCell ref="C11:C14"/>
    <mergeCell ref="D11:D14"/>
    <mergeCell ref="E11:E14"/>
    <mergeCell ref="F11:F14"/>
    <mergeCell ref="G11:G14"/>
    <mergeCell ref="H11:H14"/>
    <mergeCell ref="A15:A18"/>
    <mergeCell ref="B15:B18"/>
    <mergeCell ref="C15:C18"/>
    <mergeCell ref="D15:D18"/>
    <mergeCell ref="E15:E18"/>
    <mergeCell ref="F15:F18"/>
    <mergeCell ref="G15:G18"/>
    <mergeCell ref="H15:H18"/>
    <mergeCell ref="A19:A22"/>
    <mergeCell ref="B19:B22"/>
    <mergeCell ref="C19:C22"/>
    <mergeCell ref="D19:D22"/>
    <mergeCell ref="E19:E22"/>
    <mergeCell ref="F19:F22"/>
    <mergeCell ref="G19:G22"/>
    <mergeCell ref="H19:H22"/>
    <mergeCell ref="A27:A30"/>
    <mergeCell ref="B27:B30"/>
    <mergeCell ref="C27:C30"/>
    <mergeCell ref="D27:D30"/>
    <mergeCell ref="E27:E30"/>
    <mergeCell ref="F27:F30"/>
    <mergeCell ref="G27:G30"/>
    <mergeCell ref="H27:H30"/>
    <mergeCell ref="A31:A34"/>
    <mergeCell ref="B31:B34"/>
    <mergeCell ref="C31:C34"/>
    <mergeCell ref="D31:D34"/>
    <mergeCell ref="E31:E34"/>
    <mergeCell ref="F31:F34"/>
    <mergeCell ref="G31:G34"/>
    <mergeCell ref="H31:H34"/>
    <mergeCell ref="A35:A38"/>
    <mergeCell ref="B35:B38"/>
    <mergeCell ref="C35:C38"/>
    <mergeCell ref="D35:D38"/>
    <mergeCell ref="E35:E38"/>
    <mergeCell ref="F35:F38"/>
    <mergeCell ref="G35:G38"/>
    <mergeCell ref="H35:H38"/>
    <mergeCell ref="A39:A42"/>
    <mergeCell ref="B39:B42"/>
    <mergeCell ref="C39:C42"/>
    <mergeCell ref="D39:D42"/>
    <mergeCell ref="E39:E42"/>
    <mergeCell ref="F39:F42"/>
    <mergeCell ref="G39:G42"/>
    <mergeCell ref="H39:H42"/>
    <mergeCell ref="A43:A46"/>
    <mergeCell ref="B43:B46"/>
    <mergeCell ref="C43:C46"/>
    <mergeCell ref="D43:D46"/>
    <mergeCell ref="E43:E46"/>
    <mergeCell ref="F43:F46"/>
    <mergeCell ref="G43:G46"/>
    <mergeCell ref="H43:H46"/>
    <mergeCell ref="A47:A50"/>
    <mergeCell ref="B47:B50"/>
    <mergeCell ref="C47:C50"/>
    <mergeCell ref="D47:D50"/>
    <mergeCell ref="E47:E50"/>
    <mergeCell ref="F47:F50"/>
    <mergeCell ref="G47:G50"/>
    <mergeCell ref="H47:H50"/>
    <mergeCell ref="A51:A54"/>
    <mergeCell ref="B51:B54"/>
    <mergeCell ref="C51:C54"/>
    <mergeCell ref="D51:D54"/>
    <mergeCell ref="E51:E54"/>
    <mergeCell ref="F51:F54"/>
    <mergeCell ref="G51:G54"/>
    <mergeCell ref="H51:H54"/>
    <mergeCell ref="A55:A58"/>
    <mergeCell ref="B55:B58"/>
    <mergeCell ref="C55:C58"/>
    <mergeCell ref="D55:D58"/>
    <mergeCell ref="E55:E58"/>
    <mergeCell ref="F55:F58"/>
    <mergeCell ref="G55:G58"/>
    <mergeCell ref="H55:H58"/>
    <mergeCell ref="A59:A62"/>
    <mergeCell ref="B59:B62"/>
    <mergeCell ref="C59:C62"/>
    <mergeCell ref="D59:D62"/>
    <mergeCell ref="E59:E62"/>
    <mergeCell ref="F59:F62"/>
    <mergeCell ref="G59:G62"/>
    <mergeCell ref="H59:H62"/>
  </mergeCells>
  <printOptions horizontalCentered="1"/>
  <pageMargins left="0.5701388888888889" right="0.22013888888888888" top="0.8701388888888889" bottom="0.5902777777777778" header="0.5118055555555556" footer="0.5118055555555556"/>
  <pageSetup horizontalDpi="300" verticalDpi="300" orientation="landscape" paperSize="9" scale="71" r:id="rId1"/>
  <rowBreaks count="2" manualBreakCount="2">
    <brk id="30" max="12" man="1"/>
    <brk id="5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showGridLines="0" defaultGridColor="0" colorId="15" workbookViewId="0" topLeftCell="E1">
      <selection activeCell="I4" sqref="I4:I5"/>
    </sheetView>
  </sheetViews>
  <sheetFormatPr defaultColWidth="9.00390625" defaultRowHeight="12.75"/>
  <cols>
    <col min="1" max="1" width="4.25390625" style="0" customWidth="1"/>
    <col min="2" max="2" width="4.75390625" style="0" customWidth="1"/>
    <col min="3" max="3" width="8.25390625" style="0" customWidth="1"/>
    <col min="4" max="4" width="4.00390625" style="0" customWidth="1"/>
    <col min="5" max="6" width="17.25390625" style="0" customWidth="1"/>
    <col min="7" max="7" width="12.125" style="0" customWidth="1"/>
    <col min="9" max="9" width="14.00390625" style="0" customWidth="1"/>
    <col min="10" max="10" width="15.875" style="0" customWidth="1"/>
    <col min="11" max="11" width="8.25390625" style="0" customWidth="1"/>
    <col min="12" max="12" width="8.00390625" style="0" customWidth="1"/>
    <col min="13" max="13" width="9.75390625" style="0" customWidth="1"/>
    <col min="14" max="14" width="15.00390625" style="0" customWidth="1"/>
  </cols>
  <sheetData>
    <row r="1" ht="48.75" customHeight="1">
      <c r="N1" s="22" t="s">
        <v>423</v>
      </c>
    </row>
    <row r="2" spans="1:12" ht="48" customHeight="1">
      <c r="A2" s="190" t="s">
        <v>270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4" ht="9.75" customHeight="1">
      <c r="A3" s="231"/>
      <c r="B3" s="231"/>
      <c r="C3" s="231"/>
      <c r="D3" s="231"/>
      <c r="E3" s="231"/>
      <c r="F3" s="231"/>
      <c r="G3" s="231"/>
      <c r="H3" s="231"/>
      <c r="I3" s="231"/>
      <c r="N3" s="3" t="s">
        <v>0</v>
      </c>
    </row>
    <row r="4" spans="1:14" ht="64.5" customHeight="1">
      <c r="A4" s="232" t="s">
        <v>119</v>
      </c>
      <c r="B4" s="232" t="s">
        <v>1</v>
      </c>
      <c r="C4" s="232" t="s">
        <v>161</v>
      </c>
      <c r="D4" s="232" t="s">
        <v>3</v>
      </c>
      <c r="E4" s="228" t="s">
        <v>176</v>
      </c>
      <c r="F4" s="228" t="s">
        <v>177</v>
      </c>
      <c r="G4" s="228" t="s">
        <v>178</v>
      </c>
      <c r="H4" s="228" t="s">
        <v>179</v>
      </c>
      <c r="I4" s="228" t="s">
        <v>180</v>
      </c>
      <c r="J4" s="228" t="s">
        <v>181</v>
      </c>
      <c r="K4" s="229" t="s">
        <v>182</v>
      </c>
      <c r="L4" s="229"/>
      <c r="M4" s="229"/>
      <c r="N4" s="229"/>
    </row>
    <row r="5" spans="1:14" ht="12" customHeight="1">
      <c r="A5" s="232"/>
      <c r="B5" s="232"/>
      <c r="C5" s="232"/>
      <c r="D5" s="232"/>
      <c r="E5" s="228"/>
      <c r="F5" s="228"/>
      <c r="G5" s="228"/>
      <c r="H5" s="228"/>
      <c r="I5" s="228"/>
      <c r="J5" s="228"/>
      <c r="K5" s="26" t="s">
        <v>168</v>
      </c>
      <c r="L5" s="26" t="s">
        <v>169</v>
      </c>
      <c r="M5" s="26" t="s">
        <v>170</v>
      </c>
      <c r="N5" s="26" t="s">
        <v>183</v>
      </c>
    </row>
    <row r="6" spans="1:14" ht="12.75">
      <c r="A6" s="227">
        <v>1</v>
      </c>
      <c r="B6" s="227">
        <v>700</v>
      </c>
      <c r="C6" s="227">
        <v>70095</v>
      </c>
      <c r="D6" s="227"/>
      <c r="E6" s="230" t="s">
        <v>279</v>
      </c>
      <c r="F6" s="230" t="s">
        <v>280</v>
      </c>
      <c r="G6" s="227" t="s">
        <v>238</v>
      </c>
      <c r="H6" s="227"/>
      <c r="I6" s="227"/>
      <c r="J6" s="46" t="s">
        <v>172</v>
      </c>
      <c r="K6" s="53"/>
      <c r="L6" s="53">
        <v>370082</v>
      </c>
      <c r="M6" s="53"/>
      <c r="N6" s="53"/>
    </row>
    <row r="7" spans="1:14" ht="12.75">
      <c r="A7" s="227"/>
      <c r="B7" s="227"/>
      <c r="C7" s="227"/>
      <c r="D7" s="227"/>
      <c r="E7" s="230"/>
      <c r="F7" s="230"/>
      <c r="G7" s="227"/>
      <c r="H7" s="227"/>
      <c r="I7" s="227"/>
      <c r="J7" s="48" t="s">
        <v>184</v>
      </c>
      <c r="K7" s="54"/>
      <c r="L7" s="54">
        <v>370082</v>
      </c>
      <c r="M7" s="54"/>
      <c r="N7" s="54"/>
    </row>
    <row r="8" spans="1:14" ht="12.75">
      <c r="A8" s="227"/>
      <c r="B8" s="227"/>
      <c r="C8" s="227"/>
      <c r="D8" s="227"/>
      <c r="E8" s="230"/>
      <c r="F8" s="230"/>
      <c r="G8" s="227"/>
      <c r="H8" s="227"/>
      <c r="I8" s="227"/>
      <c r="J8" s="48" t="s">
        <v>173</v>
      </c>
      <c r="K8" s="54"/>
      <c r="L8" s="54"/>
      <c r="M8" s="54"/>
      <c r="N8" s="54"/>
    </row>
    <row r="9" spans="1:14" ht="12.75">
      <c r="A9" s="227"/>
      <c r="B9" s="227"/>
      <c r="C9" s="227"/>
      <c r="D9" s="227"/>
      <c r="E9" s="230"/>
      <c r="F9" s="230"/>
      <c r="G9" s="227"/>
      <c r="H9" s="227"/>
      <c r="I9" s="227"/>
      <c r="J9" s="52" t="s">
        <v>175</v>
      </c>
      <c r="K9" s="55"/>
      <c r="L9" s="55"/>
      <c r="M9" s="55"/>
      <c r="N9" s="55"/>
    </row>
    <row r="10" spans="1:14" ht="12.75">
      <c r="A10" s="223">
        <v>2</v>
      </c>
      <c r="B10" s="223">
        <v>921</v>
      </c>
      <c r="C10" s="223">
        <v>92109</v>
      </c>
      <c r="D10" s="223"/>
      <c r="E10" s="224" t="s">
        <v>281</v>
      </c>
      <c r="F10" s="224" t="s">
        <v>282</v>
      </c>
      <c r="G10" s="223" t="s">
        <v>209</v>
      </c>
      <c r="H10" s="223">
        <v>519331</v>
      </c>
      <c r="I10" s="223">
        <v>519331</v>
      </c>
      <c r="J10" s="46" t="s">
        <v>172</v>
      </c>
      <c r="K10" s="53"/>
      <c r="L10" s="53">
        <v>519331</v>
      </c>
      <c r="M10" s="53"/>
      <c r="N10" s="53"/>
    </row>
    <row r="11" spans="1:14" ht="12.75">
      <c r="A11" s="223"/>
      <c r="B11" s="223"/>
      <c r="C11" s="223"/>
      <c r="D11" s="223"/>
      <c r="E11" s="224"/>
      <c r="F11" s="224"/>
      <c r="G11" s="223"/>
      <c r="H11" s="223"/>
      <c r="I11" s="223"/>
      <c r="J11" s="48" t="s">
        <v>184</v>
      </c>
      <c r="K11" s="54"/>
      <c r="L11" s="54">
        <v>389498</v>
      </c>
      <c r="M11" s="54"/>
      <c r="N11" s="54"/>
    </row>
    <row r="12" spans="1:14" ht="12.75">
      <c r="A12" s="223"/>
      <c r="B12" s="223"/>
      <c r="C12" s="223"/>
      <c r="D12" s="223"/>
      <c r="E12" s="224"/>
      <c r="F12" s="224"/>
      <c r="G12" s="223"/>
      <c r="H12" s="223"/>
      <c r="I12" s="223"/>
      <c r="J12" s="48" t="s">
        <v>173</v>
      </c>
      <c r="K12" s="54"/>
      <c r="L12" s="54">
        <v>129833</v>
      </c>
      <c r="M12" s="54"/>
      <c r="N12" s="54"/>
    </row>
    <row r="13" spans="1:14" ht="12.75">
      <c r="A13" s="223"/>
      <c r="B13" s="223"/>
      <c r="C13" s="223"/>
      <c r="D13" s="223"/>
      <c r="E13" s="224"/>
      <c r="F13" s="224"/>
      <c r="G13" s="223"/>
      <c r="H13" s="223"/>
      <c r="I13" s="223"/>
      <c r="J13" s="50" t="s">
        <v>175</v>
      </c>
      <c r="K13" s="56"/>
      <c r="L13" s="56"/>
      <c r="M13" s="56"/>
      <c r="N13" s="56"/>
    </row>
    <row r="14" spans="1:14" ht="12.75">
      <c r="A14" s="225">
        <v>3</v>
      </c>
      <c r="B14" s="225">
        <v>926</v>
      </c>
      <c r="C14" s="225">
        <v>92695</v>
      </c>
      <c r="D14" s="225"/>
      <c r="E14" s="226" t="s">
        <v>281</v>
      </c>
      <c r="F14" s="226" t="s">
        <v>283</v>
      </c>
      <c r="G14" s="225">
        <v>2010</v>
      </c>
      <c r="H14" s="225">
        <v>459338</v>
      </c>
      <c r="I14" s="225">
        <v>459338</v>
      </c>
      <c r="J14" s="51" t="s">
        <v>172</v>
      </c>
      <c r="K14" s="57"/>
      <c r="L14" s="57">
        <v>459338</v>
      </c>
      <c r="M14" s="57"/>
      <c r="N14" s="57"/>
    </row>
    <row r="15" spans="1:14" ht="12.75">
      <c r="A15" s="225"/>
      <c r="B15" s="225"/>
      <c r="C15" s="225"/>
      <c r="D15" s="225"/>
      <c r="E15" s="226"/>
      <c r="F15" s="226"/>
      <c r="G15" s="225"/>
      <c r="H15" s="225"/>
      <c r="I15" s="225"/>
      <c r="J15" s="48" t="s">
        <v>184</v>
      </c>
      <c r="K15" s="54"/>
      <c r="L15" s="54">
        <v>459338</v>
      </c>
      <c r="M15" s="54"/>
      <c r="N15" s="54"/>
    </row>
    <row r="16" spans="1:14" ht="12.75">
      <c r="A16" s="225"/>
      <c r="B16" s="225"/>
      <c r="C16" s="225"/>
      <c r="D16" s="225"/>
      <c r="E16" s="226"/>
      <c r="F16" s="226"/>
      <c r="G16" s="225"/>
      <c r="H16" s="225"/>
      <c r="I16" s="225"/>
      <c r="J16" s="48" t="s">
        <v>173</v>
      </c>
      <c r="K16" s="54"/>
      <c r="L16" s="54"/>
      <c r="M16" s="54"/>
      <c r="N16" s="54"/>
    </row>
    <row r="17" spans="1:14" ht="12.75">
      <c r="A17" s="225"/>
      <c r="B17" s="225"/>
      <c r="C17" s="225"/>
      <c r="D17" s="225"/>
      <c r="E17" s="226"/>
      <c r="F17" s="226"/>
      <c r="G17" s="225"/>
      <c r="H17" s="225"/>
      <c r="I17" s="225"/>
      <c r="J17" s="52" t="s">
        <v>175</v>
      </c>
      <c r="K17" s="55"/>
      <c r="L17" s="55"/>
      <c r="M17" s="55"/>
      <c r="N17" s="55"/>
    </row>
    <row r="18" spans="1:14" ht="12.75">
      <c r="A18" s="223">
        <v>4</v>
      </c>
      <c r="B18" s="223">
        <v>926</v>
      </c>
      <c r="C18" s="223">
        <v>92695</v>
      </c>
      <c r="D18" s="223"/>
      <c r="E18" s="224" t="s">
        <v>281</v>
      </c>
      <c r="F18" s="224" t="s">
        <v>284</v>
      </c>
      <c r="G18" s="223">
        <v>2011</v>
      </c>
      <c r="H18" s="223">
        <v>715269</v>
      </c>
      <c r="I18" s="223">
        <v>715269</v>
      </c>
      <c r="J18" s="46" t="s">
        <v>172</v>
      </c>
      <c r="K18" s="53"/>
      <c r="L18" s="53"/>
      <c r="M18" s="53">
        <v>715269</v>
      </c>
      <c r="N18" s="53"/>
    </row>
    <row r="19" spans="1:14" ht="12.75">
      <c r="A19" s="223"/>
      <c r="B19" s="223"/>
      <c r="C19" s="223"/>
      <c r="D19" s="223"/>
      <c r="E19" s="224"/>
      <c r="F19" s="224"/>
      <c r="G19" s="223"/>
      <c r="H19" s="223"/>
      <c r="I19" s="223"/>
      <c r="J19" s="48" t="s">
        <v>184</v>
      </c>
      <c r="K19" s="54"/>
      <c r="L19" s="54"/>
      <c r="M19" s="54">
        <v>500000</v>
      </c>
      <c r="N19" s="54"/>
    </row>
    <row r="20" spans="1:14" ht="12.75">
      <c r="A20" s="223"/>
      <c r="B20" s="223"/>
      <c r="C20" s="223"/>
      <c r="D20" s="223"/>
      <c r="E20" s="224"/>
      <c r="F20" s="224"/>
      <c r="G20" s="223"/>
      <c r="H20" s="223"/>
      <c r="I20" s="223"/>
      <c r="J20" s="48" t="s">
        <v>173</v>
      </c>
      <c r="K20" s="54"/>
      <c r="L20" s="54"/>
      <c r="M20" s="54">
        <v>215269</v>
      </c>
      <c r="N20" s="54"/>
    </row>
    <row r="21" spans="1:14" ht="12.75">
      <c r="A21" s="223"/>
      <c r="B21" s="223"/>
      <c r="C21" s="223"/>
      <c r="D21" s="223"/>
      <c r="E21" s="224"/>
      <c r="F21" s="224"/>
      <c r="G21" s="223"/>
      <c r="H21" s="223"/>
      <c r="I21" s="223"/>
      <c r="J21" s="50" t="s">
        <v>175</v>
      </c>
      <c r="K21" s="56"/>
      <c r="L21" s="56"/>
      <c r="M21" s="56"/>
      <c r="N21" s="56"/>
    </row>
    <row r="22" spans="1:14" ht="12.75">
      <c r="A22" s="223">
        <v>5</v>
      </c>
      <c r="B22" s="223">
        <v>926</v>
      </c>
      <c r="C22" s="223">
        <v>92695</v>
      </c>
      <c r="D22" s="223"/>
      <c r="E22" s="224" t="s">
        <v>281</v>
      </c>
      <c r="F22" s="224" t="s">
        <v>285</v>
      </c>
      <c r="G22" s="223">
        <v>2010</v>
      </c>
      <c r="H22" s="223" t="s">
        <v>249</v>
      </c>
      <c r="I22" s="223">
        <v>664344</v>
      </c>
      <c r="J22" s="46" t="s">
        <v>172</v>
      </c>
      <c r="K22" s="53"/>
      <c r="L22" s="53">
        <v>664344</v>
      </c>
      <c r="M22" s="53"/>
      <c r="N22" s="53"/>
    </row>
    <row r="23" spans="1:14" ht="12.75">
      <c r="A23" s="223"/>
      <c r="B23" s="223"/>
      <c r="C23" s="223"/>
      <c r="D23" s="223"/>
      <c r="E23" s="224"/>
      <c r="F23" s="224"/>
      <c r="G23" s="223"/>
      <c r="H23" s="223"/>
      <c r="I23" s="223"/>
      <c r="J23" s="48" t="s">
        <v>184</v>
      </c>
      <c r="K23" s="54"/>
      <c r="L23" s="54">
        <v>498258</v>
      </c>
      <c r="M23" s="54"/>
      <c r="N23" s="54"/>
    </row>
    <row r="24" spans="1:14" ht="12.75">
      <c r="A24" s="223"/>
      <c r="B24" s="223"/>
      <c r="C24" s="223"/>
      <c r="D24" s="223"/>
      <c r="E24" s="224"/>
      <c r="F24" s="224"/>
      <c r="G24" s="223"/>
      <c r="H24" s="223"/>
      <c r="I24" s="223"/>
      <c r="J24" s="48" t="s">
        <v>173</v>
      </c>
      <c r="K24" s="54"/>
      <c r="L24" s="54">
        <v>166086</v>
      </c>
      <c r="M24" s="54"/>
      <c r="N24" s="54"/>
    </row>
    <row r="25" spans="1:14" ht="12.75">
      <c r="A25" s="223"/>
      <c r="B25" s="223"/>
      <c r="C25" s="223"/>
      <c r="D25" s="223"/>
      <c r="E25" s="224"/>
      <c r="F25" s="224"/>
      <c r="G25" s="223"/>
      <c r="H25" s="223"/>
      <c r="I25" s="223"/>
      <c r="J25" s="50" t="s">
        <v>175</v>
      </c>
      <c r="K25" s="56"/>
      <c r="L25" s="56"/>
      <c r="M25" s="56"/>
      <c r="N25" s="56"/>
    </row>
    <row r="26" spans="1:14" ht="12.75">
      <c r="A26" s="223">
        <v>6</v>
      </c>
      <c r="B26" s="223">
        <v>926</v>
      </c>
      <c r="C26" s="223">
        <v>92695</v>
      </c>
      <c r="D26" s="223"/>
      <c r="E26" s="224" t="s">
        <v>281</v>
      </c>
      <c r="F26" s="224" t="s">
        <v>286</v>
      </c>
      <c r="G26" s="223">
        <v>2012</v>
      </c>
      <c r="H26" s="223">
        <v>329854</v>
      </c>
      <c r="I26" s="223">
        <v>329854</v>
      </c>
      <c r="J26" s="46" t="s">
        <v>172</v>
      </c>
      <c r="K26" s="53"/>
      <c r="L26" s="53"/>
      <c r="M26" s="53"/>
      <c r="N26" s="53">
        <v>329854</v>
      </c>
    </row>
    <row r="27" spans="1:14" ht="12.75">
      <c r="A27" s="223"/>
      <c r="B27" s="223"/>
      <c r="C27" s="223"/>
      <c r="D27" s="223"/>
      <c r="E27" s="224"/>
      <c r="F27" s="224"/>
      <c r="G27" s="223"/>
      <c r="H27" s="223"/>
      <c r="I27" s="223"/>
      <c r="J27" s="48" t="s">
        <v>184</v>
      </c>
      <c r="K27" s="54"/>
      <c r="L27" s="54"/>
      <c r="M27" s="54"/>
      <c r="N27" s="54">
        <v>247391</v>
      </c>
    </row>
    <row r="28" spans="1:14" ht="12.75">
      <c r="A28" s="223"/>
      <c r="B28" s="223"/>
      <c r="C28" s="223"/>
      <c r="D28" s="223"/>
      <c r="E28" s="224"/>
      <c r="F28" s="224"/>
      <c r="G28" s="223"/>
      <c r="H28" s="223"/>
      <c r="I28" s="223"/>
      <c r="J28" s="48" t="s">
        <v>173</v>
      </c>
      <c r="K28" s="54"/>
      <c r="L28" s="54"/>
      <c r="M28" s="54"/>
      <c r="N28" s="54">
        <v>82463</v>
      </c>
    </row>
    <row r="29" spans="1:14" ht="12.75">
      <c r="A29" s="223"/>
      <c r="B29" s="223"/>
      <c r="C29" s="223"/>
      <c r="D29" s="223"/>
      <c r="E29" s="224"/>
      <c r="F29" s="224"/>
      <c r="G29" s="223"/>
      <c r="H29" s="223"/>
      <c r="I29" s="223"/>
      <c r="J29" s="50" t="s">
        <v>175</v>
      </c>
      <c r="K29" s="56"/>
      <c r="L29" s="56"/>
      <c r="M29" s="56"/>
      <c r="N29" s="56"/>
    </row>
    <row r="30" spans="1:14" ht="12.75">
      <c r="A30" s="223">
        <v>7</v>
      </c>
      <c r="B30" s="223">
        <v>600</v>
      </c>
      <c r="C30" s="223">
        <v>60016</v>
      </c>
      <c r="D30" s="223"/>
      <c r="E30" s="224" t="s">
        <v>281</v>
      </c>
      <c r="F30" s="224" t="s">
        <v>287</v>
      </c>
      <c r="G30" s="223" t="s">
        <v>209</v>
      </c>
      <c r="H30" s="223">
        <v>1132575</v>
      </c>
      <c r="I30" s="223">
        <v>1132575</v>
      </c>
      <c r="J30" s="46" t="s">
        <v>172</v>
      </c>
      <c r="K30" s="53"/>
      <c r="L30" s="53">
        <v>1132575</v>
      </c>
      <c r="M30" s="53"/>
      <c r="N30" s="53"/>
    </row>
    <row r="31" spans="1:14" ht="12.75">
      <c r="A31" s="223"/>
      <c r="B31" s="223"/>
      <c r="C31" s="223"/>
      <c r="D31" s="223"/>
      <c r="E31" s="224"/>
      <c r="F31" s="224"/>
      <c r="G31" s="223"/>
      <c r="H31" s="223"/>
      <c r="I31" s="223"/>
      <c r="J31" s="48" t="s">
        <v>184</v>
      </c>
      <c r="K31" s="54"/>
      <c r="L31" s="54">
        <v>500000</v>
      </c>
      <c r="M31" s="54"/>
      <c r="N31" s="54"/>
    </row>
    <row r="32" spans="1:14" ht="12.75">
      <c r="A32" s="223"/>
      <c r="B32" s="223"/>
      <c r="C32" s="223"/>
      <c r="D32" s="223"/>
      <c r="E32" s="224"/>
      <c r="F32" s="224"/>
      <c r="G32" s="223"/>
      <c r="H32" s="223"/>
      <c r="I32" s="223"/>
      <c r="J32" s="48" t="s">
        <v>173</v>
      </c>
      <c r="K32" s="54"/>
      <c r="L32" s="54">
        <v>132575</v>
      </c>
      <c r="M32" s="54"/>
      <c r="N32" s="54"/>
    </row>
    <row r="33" spans="1:14" ht="12.75">
      <c r="A33" s="223"/>
      <c r="B33" s="223"/>
      <c r="C33" s="223"/>
      <c r="D33" s="223"/>
      <c r="E33" s="224"/>
      <c r="F33" s="224"/>
      <c r="G33" s="223"/>
      <c r="H33" s="223"/>
      <c r="I33" s="223"/>
      <c r="J33" s="50" t="s">
        <v>175</v>
      </c>
      <c r="K33" s="56"/>
      <c r="L33" s="56">
        <v>500000</v>
      </c>
      <c r="M33" s="56"/>
      <c r="N33" s="56"/>
    </row>
    <row r="34" spans="1:14" ht="12.75">
      <c r="A34" s="223"/>
      <c r="B34" s="223"/>
      <c r="C34" s="223"/>
      <c r="D34" s="223"/>
      <c r="E34" s="224"/>
      <c r="F34" s="224"/>
      <c r="G34" s="223"/>
      <c r="H34" s="223"/>
      <c r="I34" s="223"/>
      <c r="J34" s="46" t="s">
        <v>172</v>
      </c>
      <c r="K34" s="53"/>
      <c r="L34" s="53">
        <v>3145670</v>
      </c>
      <c r="M34" s="53">
        <v>715269</v>
      </c>
      <c r="N34" s="53">
        <v>329854</v>
      </c>
    </row>
    <row r="35" spans="1:14" ht="12.75">
      <c r="A35" s="223"/>
      <c r="B35" s="223"/>
      <c r="C35" s="223"/>
      <c r="D35" s="223"/>
      <c r="E35" s="224"/>
      <c r="F35" s="224"/>
      <c r="G35" s="223"/>
      <c r="H35" s="223"/>
      <c r="I35" s="223"/>
      <c r="J35" s="48" t="s">
        <v>184</v>
      </c>
      <c r="K35" s="54"/>
      <c r="L35" s="54">
        <v>2217176</v>
      </c>
      <c r="M35" s="54">
        <v>500000</v>
      </c>
      <c r="N35" s="54">
        <v>247391</v>
      </c>
    </row>
    <row r="36" spans="1:14" ht="12.75">
      <c r="A36" s="223"/>
      <c r="B36" s="223"/>
      <c r="C36" s="223"/>
      <c r="D36" s="223"/>
      <c r="E36" s="224"/>
      <c r="F36" s="224"/>
      <c r="G36" s="223"/>
      <c r="H36" s="223"/>
      <c r="I36" s="223"/>
      <c r="J36" s="48" t="s">
        <v>173</v>
      </c>
      <c r="K36" s="54"/>
      <c r="L36" s="54">
        <v>428494</v>
      </c>
      <c r="M36" s="54">
        <v>215269</v>
      </c>
      <c r="N36" s="54">
        <v>82463</v>
      </c>
    </row>
    <row r="37" spans="1:14" ht="12.75">
      <c r="A37" s="223"/>
      <c r="B37" s="223"/>
      <c r="C37" s="223"/>
      <c r="D37" s="223"/>
      <c r="E37" s="224"/>
      <c r="F37" s="224"/>
      <c r="G37" s="223"/>
      <c r="H37" s="223"/>
      <c r="I37" s="223"/>
      <c r="J37" s="50" t="s">
        <v>175</v>
      </c>
      <c r="K37" s="56"/>
      <c r="L37" s="56">
        <v>500000</v>
      </c>
      <c r="M37" s="56"/>
      <c r="N37" s="56"/>
    </row>
  </sheetData>
  <mergeCells count="85">
    <mergeCell ref="A2:L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N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A18:A21"/>
    <mergeCell ref="B18:B21"/>
    <mergeCell ref="C18:C21"/>
    <mergeCell ref="D18:D21"/>
    <mergeCell ref="H22:H25"/>
    <mergeCell ref="I22:I25"/>
    <mergeCell ref="I18:I21"/>
    <mergeCell ref="E18:E21"/>
    <mergeCell ref="F18:F21"/>
    <mergeCell ref="G18:G21"/>
    <mergeCell ref="H18:H21"/>
    <mergeCell ref="D22:D25"/>
    <mergeCell ref="E22:E25"/>
    <mergeCell ref="F22:F25"/>
    <mergeCell ref="G22:G25"/>
    <mergeCell ref="A22:A25"/>
    <mergeCell ref="A26:A29"/>
    <mergeCell ref="B26:B29"/>
    <mergeCell ref="C26:C29"/>
    <mergeCell ref="B22:B25"/>
    <mergeCell ref="C22:C25"/>
    <mergeCell ref="D26:D29"/>
    <mergeCell ref="E26:E29"/>
    <mergeCell ref="F26:F29"/>
    <mergeCell ref="G26:G29"/>
    <mergeCell ref="H26:H29"/>
    <mergeCell ref="I26:I2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H34:H37"/>
    <mergeCell ref="I34:I37"/>
  </mergeCells>
  <printOptions horizontalCentered="1"/>
  <pageMargins left="0.5701388888888889" right="0.1701388888888889" top="1.0798611111111112" bottom="0.5902777777777778" header="0.5118055555555556" footer="0.5118055555555556"/>
  <pageSetup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defaultGridColor="0" colorId="15" workbookViewId="0" topLeftCell="A1">
      <selection activeCell="D1" sqref="D1"/>
    </sheetView>
  </sheetViews>
  <sheetFormatPr defaultColWidth="9.00390625" defaultRowHeight="12.75"/>
  <cols>
    <col min="1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48.75" customHeight="1">
      <c r="D1" s="22" t="s">
        <v>424</v>
      </c>
    </row>
    <row r="2" spans="1:11" ht="48" customHeight="1">
      <c r="A2" s="190" t="s">
        <v>271</v>
      </c>
      <c r="B2" s="190"/>
      <c r="C2" s="190"/>
      <c r="D2" s="190"/>
      <c r="E2" s="60"/>
      <c r="F2" s="60"/>
      <c r="G2" s="60"/>
      <c r="H2" s="61"/>
      <c r="I2" s="62"/>
      <c r="J2" s="62"/>
      <c r="K2" s="62"/>
    </row>
    <row r="3" ht="9.75" customHeight="1">
      <c r="D3" s="3" t="s">
        <v>0</v>
      </c>
    </row>
    <row r="4" spans="1:11" ht="24.75" customHeight="1">
      <c r="A4" s="232" t="s">
        <v>119</v>
      </c>
      <c r="B4" s="233" t="s">
        <v>3</v>
      </c>
      <c r="C4" s="63" t="s">
        <v>195</v>
      </c>
      <c r="D4" s="232" t="s">
        <v>196</v>
      </c>
      <c r="E4" s="64"/>
      <c r="F4" s="64"/>
      <c r="G4" s="64"/>
      <c r="H4" s="64"/>
      <c r="I4" s="64"/>
      <c r="J4" s="23"/>
      <c r="K4" s="23"/>
    </row>
    <row r="5" spans="1:11" ht="64.5" customHeight="1">
      <c r="A5" s="232"/>
      <c r="B5" s="232"/>
      <c r="C5" s="25" t="s">
        <v>185</v>
      </c>
      <c r="D5" s="232"/>
      <c r="E5" s="64"/>
      <c r="F5" s="64"/>
      <c r="G5" s="64"/>
      <c r="H5" s="64"/>
      <c r="I5" s="64"/>
      <c r="J5" s="23"/>
      <c r="K5" s="23"/>
    </row>
    <row r="6" spans="1:11" ht="12" customHeight="1">
      <c r="A6" s="29" t="s">
        <v>190</v>
      </c>
      <c r="B6" s="29" t="s">
        <v>191</v>
      </c>
      <c r="C6" s="65" t="s">
        <v>186</v>
      </c>
      <c r="D6" s="29" t="s">
        <v>272</v>
      </c>
      <c r="E6" s="64"/>
      <c r="F6" s="64"/>
      <c r="G6" s="64"/>
      <c r="H6" s="64"/>
      <c r="I6" s="64"/>
      <c r="J6" s="23"/>
      <c r="K6" s="23"/>
    </row>
    <row r="7" spans="1:11" ht="19.5" customHeight="1">
      <c r="A7" s="59" t="s">
        <v>192</v>
      </c>
      <c r="B7" s="59" t="s">
        <v>191</v>
      </c>
      <c r="C7" s="66" t="s">
        <v>187</v>
      </c>
      <c r="D7" s="59">
        <v>7200</v>
      </c>
      <c r="E7" s="64"/>
      <c r="F7" s="64"/>
      <c r="G7" s="64"/>
      <c r="H7" s="64"/>
      <c r="I7" s="64"/>
      <c r="J7" s="23"/>
      <c r="K7" s="23"/>
    </row>
    <row r="8" spans="1:11" ht="19.5" customHeight="1">
      <c r="A8" s="33" t="s">
        <v>124</v>
      </c>
      <c r="B8" s="126" t="s">
        <v>13</v>
      </c>
      <c r="C8" s="127" t="s">
        <v>273</v>
      </c>
      <c r="D8" s="33">
        <v>200</v>
      </c>
      <c r="E8" s="64"/>
      <c r="F8" s="64"/>
      <c r="G8" s="64"/>
      <c r="H8" s="64"/>
      <c r="I8" s="64"/>
      <c r="J8" s="23"/>
      <c r="K8" s="23"/>
    </row>
    <row r="9" spans="1:11" ht="19.5" customHeight="1">
      <c r="A9" s="33" t="s">
        <v>127</v>
      </c>
      <c r="B9" s="126" t="s">
        <v>274</v>
      </c>
      <c r="C9" s="127" t="s">
        <v>275</v>
      </c>
      <c r="D9" s="33">
        <v>7000</v>
      </c>
      <c r="E9" s="64"/>
      <c r="F9" s="64"/>
      <c r="G9" s="64"/>
      <c r="H9" s="64"/>
      <c r="I9" s="64"/>
      <c r="J9" s="23"/>
      <c r="K9" s="23"/>
    </row>
    <row r="10" spans="1:11" ht="19.5" customHeight="1">
      <c r="A10" s="68" t="s">
        <v>193</v>
      </c>
      <c r="B10" s="68" t="s">
        <v>191</v>
      </c>
      <c r="C10" s="69" t="s">
        <v>188</v>
      </c>
      <c r="D10" s="68">
        <v>10900</v>
      </c>
      <c r="E10" s="64"/>
      <c r="F10" s="64"/>
      <c r="G10" s="64"/>
      <c r="H10" s="64"/>
      <c r="I10" s="64"/>
      <c r="J10" s="23"/>
      <c r="K10" s="23"/>
    </row>
    <row r="11" spans="1:11" ht="19.5" customHeight="1">
      <c r="A11" s="33" t="s">
        <v>124</v>
      </c>
      <c r="B11" s="33" t="s">
        <v>191</v>
      </c>
      <c r="C11" s="67" t="s">
        <v>112</v>
      </c>
      <c r="D11" s="33">
        <v>10900</v>
      </c>
      <c r="E11" s="64"/>
      <c r="F11" s="64"/>
      <c r="G11" s="64"/>
      <c r="H11" s="64"/>
      <c r="I11" s="64"/>
      <c r="J11" s="23"/>
      <c r="K11" s="23"/>
    </row>
    <row r="12" spans="1:11" ht="15" customHeight="1">
      <c r="A12" s="33"/>
      <c r="B12" s="33">
        <v>4210</v>
      </c>
      <c r="C12" s="127" t="s">
        <v>276</v>
      </c>
      <c r="D12" s="33">
        <v>10900</v>
      </c>
      <c r="E12" s="64"/>
      <c r="F12" s="64"/>
      <c r="G12" s="64"/>
      <c r="H12" s="64"/>
      <c r="I12" s="64"/>
      <c r="J12" s="23"/>
      <c r="K12" s="23"/>
    </row>
    <row r="13" spans="1:11" ht="19.5" customHeight="1">
      <c r="A13" s="33" t="s">
        <v>127</v>
      </c>
      <c r="B13" s="33" t="s">
        <v>191</v>
      </c>
      <c r="C13" s="67" t="s">
        <v>114</v>
      </c>
      <c r="D13" s="33"/>
      <c r="E13" s="64"/>
      <c r="F13" s="64"/>
      <c r="G13" s="64"/>
      <c r="H13" s="64"/>
      <c r="I13" s="64"/>
      <c r="J13" s="23"/>
      <c r="K13" s="23"/>
    </row>
    <row r="14" spans="1:11" ht="15">
      <c r="A14" s="33"/>
      <c r="B14" s="33"/>
      <c r="C14" s="70"/>
      <c r="D14" s="33"/>
      <c r="E14" s="64"/>
      <c r="F14" s="64"/>
      <c r="G14" s="64"/>
      <c r="H14" s="64"/>
      <c r="I14" s="64"/>
      <c r="J14" s="23"/>
      <c r="K14" s="23"/>
    </row>
    <row r="15" spans="1:11" ht="15" customHeight="1">
      <c r="A15" s="33"/>
      <c r="B15" s="33"/>
      <c r="C15" s="70"/>
      <c r="D15" s="33"/>
      <c r="E15" s="64"/>
      <c r="F15" s="64"/>
      <c r="G15" s="64"/>
      <c r="H15" s="64"/>
      <c r="I15" s="64"/>
      <c r="J15" s="23"/>
      <c r="K15" s="23"/>
    </row>
    <row r="16" spans="1:11" ht="19.5" customHeight="1">
      <c r="A16" s="71" t="s">
        <v>197</v>
      </c>
      <c r="B16" s="71" t="s">
        <v>191</v>
      </c>
      <c r="C16" s="72" t="s">
        <v>189</v>
      </c>
      <c r="D16" s="71">
        <v>0</v>
      </c>
      <c r="E16" s="64"/>
      <c r="F16" s="64"/>
      <c r="G16" s="64"/>
      <c r="H16" s="64"/>
      <c r="I16" s="64"/>
      <c r="J16" s="23"/>
      <c r="K16" s="23"/>
    </row>
    <row r="17" spans="1:11" ht="15">
      <c r="A17" s="64"/>
      <c r="B17" s="64"/>
      <c r="C17" s="64"/>
      <c r="D17" s="64"/>
      <c r="E17" s="64"/>
      <c r="F17" s="64"/>
      <c r="G17" s="64"/>
      <c r="H17" s="64"/>
      <c r="I17" s="64"/>
      <c r="J17" s="23"/>
      <c r="K17" s="23"/>
    </row>
    <row r="18" spans="1:11" ht="15">
      <c r="A18" s="64"/>
      <c r="B18" s="64"/>
      <c r="C18" s="64"/>
      <c r="D18" s="64"/>
      <c r="E18" s="64"/>
      <c r="F18" s="64"/>
      <c r="G18" s="64"/>
      <c r="H18" s="64"/>
      <c r="I18" s="64"/>
      <c r="J18" s="23"/>
      <c r="K18" s="23"/>
    </row>
    <row r="19" spans="1:11" ht="15">
      <c r="A19" s="64"/>
      <c r="B19" s="64"/>
      <c r="C19" s="64"/>
      <c r="D19" s="64"/>
      <c r="E19" s="64"/>
      <c r="F19" s="64"/>
      <c r="G19" s="64"/>
      <c r="H19" s="64"/>
      <c r="I19" s="64"/>
      <c r="J19" s="23"/>
      <c r="K19" s="23"/>
    </row>
    <row r="20" spans="1:11" ht="15">
      <c r="A20" s="64"/>
      <c r="B20" s="64"/>
      <c r="C20" s="64"/>
      <c r="D20" s="64"/>
      <c r="E20" s="64"/>
      <c r="F20" s="64"/>
      <c r="G20" s="64"/>
      <c r="H20" s="64"/>
      <c r="I20" s="64"/>
      <c r="J20" s="23"/>
      <c r="K20" s="23"/>
    </row>
    <row r="21" spans="1:11" ht="15">
      <c r="A21" s="64"/>
      <c r="B21" s="64"/>
      <c r="C21" s="64"/>
      <c r="D21" s="64"/>
      <c r="E21" s="64"/>
      <c r="F21" s="64"/>
      <c r="G21" s="64"/>
      <c r="H21" s="64"/>
      <c r="I21" s="64"/>
      <c r="J21" s="23"/>
      <c r="K21" s="23"/>
    </row>
    <row r="22" spans="1:11" ht="15">
      <c r="A22" s="64"/>
      <c r="B22" s="64"/>
      <c r="C22" s="64"/>
      <c r="D22" s="64"/>
      <c r="E22" s="64"/>
      <c r="F22" s="64"/>
      <c r="G22" s="64"/>
      <c r="H22" s="64"/>
      <c r="I22" s="64"/>
      <c r="J22" s="23"/>
      <c r="K22" s="23"/>
    </row>
    <row r="23" spans="1:11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</sheetData>
  <mergeCells count="4">
    <mergeCell ref="A2:D2"/>
    <mergeCell ref="A4:A5"/>
    <mergeCell ref="B4:B5"/>
    <mergeCell ref="D4:D5"/>
  </mergeCells>
  <printOptions horizontalCentered="1"/>
  <pageMargins left="0.5701388888888889" right="0.5402777777777777" top="2.204861111111111" bottom="0.5902777777777778" header="0.5118055555555556" footer="0.5118055555555556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showGridLines="0" defaultGridColor="0" colorId="15" workbookViewId="0" topLeftCell="A1">
      <selection activeCell="H4" sqref="H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ht="48.75" customHeight="1">
      <c r="F1" s="22" t="s">
        <v>425</v>
      </c>
    </row>
    <row r="2" spans="1:10" ht="48" customHeight="1">
      <c r="A2" s="190" t="s">
        <v>417</v>
      </c>
      <c r="B2" s="190"/>
      <c r="C2" s="190"/>
      <c r="D2" s="190"/>
      <c r="E2" s="190"/>
      <c r="F2" s="190"/>
      <c r="G2" s="24"/>
      <c r="I2" s="73"/>
      <c r="J2" s="73"/>
    </row>
    <row r="3" spans="1:10" ht="9.75" customHeight="1">
      <c r="A3" s="74"/>
      <c r="B3" s="74"/>
      <c r="C3" s="74"/>
      <c r="D3" s="74"/>
      <c r="E3" s="74"/>
      <c r="F3" s="3" t="s">
        <v>0</v>
      </c>
      <c r="I3" s="73"/>
      <c r="J3" s="73"/>
    </row>
    <row r="4" spans="1:6" ht="64.5" customHeight="1">
      <c r="A4" s="25" t="s">
        <v>119</v>
      </c>
      <c r="B4" s="25" t="s">
        <v>1</v>
      </c>
      <c r="C4" s="25" t="s">
        <v>109</v>
      </c>
      <c r="D4" s="25" t="s">
        <v>110</v>
      </c>
      <c r="E4" s="25" t="s">
        <v>198</v>
      </c>
      <c r="F4" s="26" t="s">
        <v>199</v>
      </c>
    </row>
    <row r="5" spans="1:6" ht="12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</row>
    <row r="6" spans="1:6" ht="30" customHeight="1">
      <c r="A6" s="32">
        <v>1</v>
      </c>
      <c r="B6" s="32">
        <v>851</v>
      </c>
      <c r="C6" s="32">
        <v>85154</v>
      </c>
      <c r="D6" s="32">
        <v>2830</v>
      </c>
      <c r="E6" s="47" t="s">
        <v>265</v>
      </c>
      <c r="F6" s="32">
        <v>24420</v>
      </c>
    </row>
    <row r="7" spans="1:6" ht="30" customHeight="1">
      <c r="A7" s="34">
        <v>2</v>
      </c>
      <c r="B7" s="34">
        <v>852</v>
      </c>
      <c r="C7" s="34">
        <v>85203</v>
      </c>
      <c r="D7" s="34">
        <v>2820</v>
      </c>
      <c r="E7" s="120" t="s">
        <v>266</v>
      </c>
      <c r="F7" s="34">
        <v>131000</v>
      </c>
    </row>
    <row r="8" spans="1:6" ht="30" customHeight="1">
      <c r="A8" s="200" t="s">
        <v>194</v>
      </c>
      <c r="B8" s="200"/>
      <c r="C8" s="200"/>
      <c r="D8" s="200"/>
      <c r="E8" s="200"/>
      <c r="F8" s="121">
        <v>155420</v>
      </c>
    </row>
    <row r="10" ht="12.75">
      <c r="A10" s="75" t="s">
        <v>200</v>
      </c>
    </row>
  </sheetData>
  <mergeCells count="2">
    <mergeCell ref="A2:F2"/>
    <mergeCell ref="A8:E8"/>
  </mergeCells>
  <printOptions horizontalCentered="1"/>
  <pageMargins left="0.5701388888888889" right="0.5402777777777777" top="2.204861111111111" bottom="0.5902777777777778" header="0.5118055555555556" footer="0.5118055555555556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showGridLines="0" defaultGridColor="0" colorId="15" workbookViewId="0" topLeftCell="A1">
      <selection activeCell="H12" sqref="H12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ht="48.75" customHeight="1">
      <c r="J1" s="22" t="s">
        <v>418</v>
      </c>
    </row>
    <row r="2" spans="1:10" ht="60" customHeight="1">
      <c r="A2" s="190" t="s">
        <v>267</v>
      </c>
      <c r="B2" s="190"/>
      <c r="C2" s="190"/>
      <c r="D2" s="190"/>
      <c r="E2" s="190"/>
      <c r="F2" s="190"/>
      <c r="G2" s="190"/>
      <c r="H2" s="190"/>
      <c r="I2" s="190"/>
      <c r="J2" s="190"/>
    </row>
    <row r="3" ht="9.75" customHeight="1">
      <c r="J3" s="3" t="s">
        <v>0</v>
      </c>
    </row>
    <row r="4" spans="1:10" s="76" customFormat="1" ht="17.25" customHeight="1">
      <c r="A4" s="232" t="s">
        <v>1</v>
      </c>
      <c r="B4" s="232" t="s">
        <v>109</v>
      </c>
      <c r="C4" s="232" t="s">
        <v>110</v>
      </c>
      <c r="D4" s="228" t="s">
        <v>201</v>
      </c>
      <c r="E4" s="228" t="s">
        <v>202</v>
      </c>
      <c r="F4" s="228" t="s">
        <v>6</v>
      </c>
      <c r="G4" s="228"/>
      <c r="H4" s="228"/>
      <c r="I4" s="228"/>
      <c r="J4" s="228"/>
    </row>
    <row r="5" spans="1:10" s="76" customFormat="1" ht="12" customHeight="1">
      <c r="A5" s="232"/>
      <c r="B5" s="232"/>
      <c r="C5" s="232"/>
      <c r="D5" s="228"/>
      <c r="E5" s="228"/>
      <c r="F5" s="228" t="s">
        <v>203</v>
      </c>
      <c r="G5" s="228" t="s">
        <v>113</v>
      </c>
      <c r="H5" s="228"/>
      <c r="I5" s="228"/>
      <c r="J5" s="228" t="s">
        <v>204</v>
      </c>
    </row>
    <row r="6" spans="1:10" s="76" customFormat="1" ht="65.25" customHeight="1">
      <c r="A6" s="232"/>
      <c r="B6" s="232"/>
      <c r="C6" s="232"/>
      <c r="D6" s="228"/>
      <c r="E6" s="228"/>
      <c r="F6" s="228"/>
      <c r="G6" s="4" t="s">
        <v>205</v>
      </c>
      <c r="H6" s="4" t="s">
        <v>206</v>
      </c>
      <c r="I6" s="26" t="s">
        <v>207</v>
      </c>
      <c r="J6" s="228"/>
    </row>
    <row r="7" spans="1:10" ht="9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</row>
    <row r="8" spans="1:10" ht="19.5" customHeight="1">
      <c r="A8" s="124">
        <v>750</v>
      </c>
      <c r="B8" s="124"/>
      <c r="C8" s="124"/>
      <c r="D8" s="124">
        <v>49300</v>
      </c>
      <c r="E8" s="124">
        <v>49300</v>
      </c>
      <c r="F8" s="124">
        <v>49300</v>
      </c>
      <c r="G8" s="124">
        <v>48834</v>
      </c>
      <c r="H8" s="124">
        <v>466</v>
      </c>
      <c r="I8" s="124"/>
      <c r="J8" s="124"/>
    </row>
    <row r="9" spans="1:10" ht="19.5" customHeight="1">
      <c r="A9" s="123"/>
      <c r="B9" s="123">
        <v>75011</v>
      </c>
      <c r="C9" s="123"/>
      <c r="D9" s="123">
        <v>49300</v>
      </c>
      <c r="E9" s="123">
        <v>49300</v>
      </c>
      <c r="F9" s="123">
        <v>49300</v>
      </c>
      <c r="G9" s="123">
        <v>48834</v>
      </c>
      <c r="H9" s="123">
        <v>466</v>
      </c>
      <c r="I9" s="123"/>
      <c r="J9" s="123"/>
    </row>
    <row r="10" spans="1:10" ht="19.5" customHeight="1">
      <c r="A10" s="125">
        <v>751</v>
      </c>
      <c r="B10" s="125"/>
      <c r="C10" s="125"/>
      <c r="D10" s="125">
        <v>880</v>
      </c>
      <c r="E10" s="125">
        <v>880</v>
      </c>
      <c r="F10" s="125">
        <v>880</v>
      </c>
      <c r="G10" s="125"/>
      <c r="H10" s="49"/>
      <c r="I10" s="49"/>
      <c r="J10" s="49"/>
    </row>
    <row r="11" spans="1:10" ht="19.5" customHeight="1">
      <c r="A11" s="49"/>
      <c r="B11" s="49">
        <v>75101</v>
      </c>
      <c r="C11" s="49"/>
      <c r="D11" s="49">
        <v>880</v>
      </c>
      <c r="E11" s="49">
        <v>880</v>
      </c>
      <c r="F11" s="49">
        <v>880</v>
      </c>
      <c r="G11" s="49"/>
      <c r="H11" s="49"/>
      <c r="I11" s="49"/>
      <c r="J11" s="49"/>
    </row>
    <row r="12" spans="1:10" ht="19.5" customHeight="1">
      <c r="A12" s="125">
        <v>852</v>
      </c>
      <c r="B12" s="125"/>
      <c r="C12" s="125"/>
      <c r="D12" s="125">
        <v>2171000</v>
      </c>
      <c r="E12" s="125">
        <v>2171000</v>
      </c>
      <c r="F12" s="125">
        <v>2171000</v>
      </c>
      <c r="G12" s="125">
        <v>35224</v>
      </c>
      <c r="H12" s="125">
        <v>16404</v>
      </c>
      <c r="I12" s="125">
        <v>131000</v>
      </c>
      <c r="J12" s="49"/>
    </row>
    <row r="13" spans="1:10" ht="19.5" customHeight="1">
      <c r="A13" s="49"/>
      <c r="B13" s="49">
        <v>85203</v>
      </c>
      <c r="C13" s="49"/>
      <c r="D13" s="49">
        <v>131000</v>
      </c>
      <c r="E13" s="49">
        <v>131000</v>
      </c>
      <c r="F13" s="49">
        <v>131000</v>
      </c>
      <c r="G13" s="49"/>
      <c r="H13" s="49"/>
      <c r="I13" s="49">
        <v>131000</v>
      </c>
      <c r="J13" s="49"/>
    </row>
    <row r="14" spans="1:10" ht="19.5" customHeight="1">
      <c r="A14" s="49"/>
      <c r="B14" s="49">
        <v>85212</v>
      </c>
      <c r="C14" s="49"/>
      <c r="D14" s="49">
        <v>1909000</v>
      </c>
      <c r="E14" s="49">
        <v>1909000</v>
      </c>
      <c r="F14" s="49">
        <v>1909000</v>
      </c>
      <c r="G14" s="49">
        <v>35224</v>
      </c>
      <c r="H14" s="49">
        <v>16404</v>
      </c>
      <c r="I14" s="49"/>
      <c r="J14" s="49"/>
    </row>
    <row r="15" spans="1:10" ht="19.5" customHeight="1">
      <c r="A15" s="49"/>
      <c r="B15" s="49">
        <v>85213</v>
      </c>
      <c r="C15" s="49"/>
      <c r="D15" s="49">
        <v>13000</v>
      </c>
      <c r="E15" s="49">
        <v>13000</v>
      </c>
      <c r="F15" s="49">
        <v>13000</v>
      </c>
      <c r="G15" s="49"/>
      <c r="H15" s="49"/>
      <c r="I15" s="49"/>
      <c r="J15" s="49"/>
    </row>
    <row r="16" spans="1:10" ht="19.5" customHeight="1">
      <c r="A16" s="49"/>
      <c r="B16" s="49">
        <v>85214</v>
      </c>
      <c r="C16" s="49"/>
      <c r="D16" s="49">
        <v>118000</v>
      </c>
      <c r="E16" s="49">
        <v>118000</v>
      </c>
      <c r="F16" s="49">
        <v>118000</v>
      </c>
      <c r="G16" s="49"/>
      <c r="H16" s="49"/>
      <c r="I16" s="49"/>
      <c r="J16" s="49"/>
    </row>
    <row r="17" spans="1:10" ht="19.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</row>
    <row r="18" spans="1:10" ht="19.5" customHeight="1">
      <c r="A18" s="234" t="s">
        <v>194</v>
      </c>
      <c r="B18" s="234"/>
      <c r="C18" s="234"/>
      <c r="D18" s="234"/>
      <c r="E18" s="121">
        <f>E8+E10+E12</f>
        <v>2221180</v>
      </c>
      <c r="F18" s="121">
        <f>F8+F10+F12</f>
        <v>2221180</v>
      </c>
      <c r="G18" s="121">
        <f>G8+G12</f>
        <v>84058</v>
      </c>
      <c r="H18" s="121">
        <f>H8+H12</f>
        <v>16870</v>
      </c>
      <c r="I18" s="121">
        <f>I12</f>
        <v>131000</v>
      </c>
      <c r="J18" s="45"/>
    </row>
    <row r="20" ht="12.75">
      <c r="A20" s="75" t="s">
        <v>208</v>
      </c>
    </row>
  </sheetData>
  <mergeCells count="11">
    <mergeCell ref="G5:I5"/>
    <mergeCell ref="J5:J6"/>
    <mergeCell ref="A18:D18"/>
    <mergeCell ref="A2:J2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701388888888889" right="0.2701388888888889" top="0.75" bottom="0.5902777777777778" header="0.5118055555555556" footer="0.5118055555555556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showGridLines="0" defaultGridColor="0" colorId="15" workbookViewId="0" topLeftCell="A1">
      <selection activeCell="G18" sqref="G18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00390625" style="0" customWidth="1"/>
    <col min="10" max="10" width="15.875" style="0" customWidth="1"/>
  </cols>
  <sheetData>
    <row r="1" ht="48.75" customHeight="1">
      <c r="J1" s="22" t="s">
        <v>426</v>
      </c>
    </row>
    <row r="2" spans="1:10" ht="60" customHeight="1">
      <c r="A2" s="190" t="s">
        <v>277</v>
      </c>
      <c r="B2" s="190"/>
      <c r="C2" s="190"/>
      <c r="D2" s="190"/>
      <c r="E2" s="190"/>
      <c r="F2" s="190"/>
      <c r="G2" s="190"/>
      <c r="H2" s="190"/>
      <c r="I2" s="190"/>
      <c r="J2" s="190"/>
    </row>
    <row r="3" ht="9.75" customHeight="1">
      <c r="J3" s="3" t="s">
        <v>0</v>
      </c>
    </row>
    <row r="4" spans="1:10" s="76" customFormat="1" ht="16.5" customHeight="1">
      <c r="A4" s="232" t="s">
        <v>1</v>
      </c>
      <c r="B4" s="232" t="s">
        <v>109</v>
      </c>
      <c r="C4" s="232" t="s">
        <v>110</v>
      </c>
      <c r="D4" s="228" t="s">
        <v>201</v>
      </c>
      <c r="E4" s="228" t="s">
        <v>202</v>
      </c>
      <c r="F4" s="228" t="s">
        <v>6</v>
      </c>
      <c r="G4" s="228"/>
      <c r="H4" s="228"/>
      <c r="I4" s="228"/>
      <c r="J4" s="228"/>
    </row>
    <row r="5" spans="1:10" s="76" customFormat="1" ht="12" customHeight="1">
      <c r="A5" s="232"/>
      <c r="B5" s="232"/>
      <c r="C5" s="232"/>
      <c r="D5" s="228"/>
      <c r="E5" s="228"/>
      <c r="F5" s="228" t="s">
        <v>203</v>
      </c>
      <c r="G5" s="228" t="s">
        <v>113</v>
      </c>
      <c r="H5" s="228"/>
      <c r="I5" s="228"/>
      <c r="J5" s="228" t="s">
        <v>204</v>
      </c>
    </row>
    <row r="6" spans="1:10" s="76" customFormat="1" ht="65.25" customHeight="1">
      <c r="A6" s="232"/>
      <c r="B6" s="232"/>
      <c r="C6" s="232"/>
      <c r="D6" s="228"/>
      <c r="E6" s="228"/>
      <c r="F6" s="228"/>
      <c r="G6" s="4" t="s">
        <v>205</v>
      </c>
      <c r="H6" s="4" t="s">
        <v>206</v>
      </c>
      <c r="I6" s="26" t="s">
        <v>207</v>
      </c>
      <c r="J6" s="228"/>
    </row>
    <row r="7" spans="1:10" ht="9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</row>
    <row r="8" spans="1:10" ht="19.5" customHeight="1">
      <c r="A8" s="47">
        <v>600</v>
      </c>
      <c r="B8" s="47">
        <v>60014</v>
      </c>
      <c r="C8" s="47"/>
      <c r="D8" s="47"/>
      <c r="E8" s="47">
        <v>500000</v>
      </c>
      <c r="F8" s="47"/>
      <c r="G8" s="47"/>
      <c r="H8" s="47"/>
      <c r="I8" s="47"/>
      <c r="J8" s="47">
        <v>500000</v>
      </c>
    </row>
    <row r="9" spans="1:10" ht="19.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</row>
    <row r="10" spans="1:10" ht="19.5" customHeight="1">
      <c r="A10" s="234" t="s">
        <v>194</v>
      </c>
      <c r="B10" s="234"/>
      <c r="C10" s="234"/>
      <c r="D10" s="234"/>
      <c r="E10" s="45">
        <v>500000</v>
      </c>
      <c r="F10" s="45"/>
      <c r="G10" s="45"/>
      <c r="H10" s="45"/>
      <c r="I10" s="45"/>
      <c r="J10" s="45">
        <v>500000</v>
      </c>
    </row>
    <row r="12" ht="12.75">
      <c r="A12" s="75" t="s">
        <v>208</v>
      </c>
    </row>
  </sheetData>
  <mergeCells count="11">
    <mergeCell ref="G5:I5"/>
    <mergeCell ref="J5:J6"/>
    <mergeCell ref="A10:D10"/>
    <mergeCell ref="A2:J2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701388888888889" right="0.5402777777777777" top="0.7701388888888889" bottom="0.5902777777777778" header="0.5118055555555556" footer="0.511805555555555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2009-01-07T08:55:27Z</cp:lastPrinted>
  <dcterms:created xsi:type="dcterms:W3CDTF">1998-12-09T13:02:10Z</dcterms:created>
  <dcterms:modified xsi:type="dcterms:W3CDTF">2009-01-07T09:06:40Z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