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<sst xmlns="http://schemas.openxmlformats.org/spreadsheetml/2006/main" count="34" uniqueCount="26">
  <si>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Transformator - 250 kVA</t>
  </si>
  <si>
    <t>Ω</t>
  </si>
  <si>
    <t>Razem</t>
  </si>
  <si>
    <t>Impedancja pętli zwarcia</t>
  </si>
  <si>
    <t>Prąd zwarcia</t>
  </si>
  <si>
    <t>≤230 V</t>
  </si>
  <si>
    <t>V</t>
  </si>
  <si>
    <r>
      <t>R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=</t>
    </r>
  </si>
  <si>
    <r>
      <t>X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</si>
  <si>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 xml:space="preserve">z </t>
    </r>
    <r>
      <rPr>
        <sz val="10"/>
        <rFont val="Times New Roman"/>
        <family val="1"/>
      </rPr>
      <t>=</t>
    </r>
  </si>
  <si>
    <r>
      <t>X</t>
    </r>
    <r>
      <rPr>
        <vertAlign val="subscript"/>
        <sz val="10"/>
        <rFont val="Times New Roman"/>
        <family val="1"/>
      </rPr>
      <t xml:space="preserve">z </t>
    </r>
    <r>
      <rPr>
        <sz val="10"/>
        <rFont val="Times New Roman"/>
        <family val="1"/>
      </rPr>
      <t>=</t>
    </r>
  </si>
  <si>
    <r>
      <t>Z</t>
    </r>
    <r>
      <rPr>
        <vertAlign val="subscript"/>
        <sz val="10"/>
        <rFont val="Times New Roman"/>
        <family val="1"/>
      </rPr>
      <t xml:space="preserve">z </t>
    </r>
    <r>
      <rPr>
        <sz val="10"/>
        <rFont val="Times New Roman"/>
        <family val="1"/>
      </rPr>
      <t>=</t>
    </r>
  </si>
  <si>
    <r>
      <t>k ∙ I</t>
    </r>
    <r>
      <rPr>
        <vertAlign val="sub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∙ Z</t>
    </r>
    <r>
      <rPr>
        <vertAlign val="subscript"/>
        <sz val="10"/>
        <rFont val="Times New Roman"/>
        <family val="1"/>
      </rPr>
      <t xml:space="preserve">z </t>
    </r>
    <r>
      <rPr>
        <sz val="10"/>
        <rFont val="Times New Roman"/>
        <family val="1"/>
      </rPr>
      <t>≤ 230 V</t>
    </r>
  </si>
  <si>
    <r>
      <t>∆</t>
    </r>
    <r>
      <rPr>
        <sz val="8.5"/>
        <rFont val="Times New Roman"/>
        <family val="1"/>
      </rPr>
      <t>U</t>
    </r>
    <r>
      <rPr>
        <vertAlign val="subscript"/>
        <sz val="8.5"/>
        <rFont val="Times New Roman"/>
        <family val="1"/>
      </rPr>
      <t>%</t>
    </r>
    <r>
      <rPr>
        <sz val="8.5"/>
        <rFont val="Times New Roman"/>
        <family val="1"/>
      </rPr>
      <t>=</t>
    </r>
  </si>
  <si>
    <r>
      <t>∆U</t>
    </r>
    <r>
      <rPr>
        <vertAlign val="subscript"/>
        <sz val="10"/>
        <rFont val="Times New Roman"/>
        <family val="1"/>
      </rPr>
      <t>%</t>
    </r>
    <r>
      <rPr>
        <sz val="10"/>
        <rFont val="Times New Roman"/>
        <family val="1"/>
      </rPr>
      <t>=k ∙ 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∙ n ∙ I ∙ l</t>
    </r>
  </si>
  <si>
    <t>%</t>
  </si>
  <si>
    <r>
      <t>Kabel YAKY 4x35 mm</t>
    </r>
    <r>
      <rPr>
        <vertAlign val="super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-</t>
    </r>
  </si>
  <si>
    <r>
      <t>Kabel YAKY 4x25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-</t>
    </r>
  </si>
  <si>
    <r>
      <t>R35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</si>
  <si>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X35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</si>
  <si>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R25=</t>
  </si>
  <si>
    <r>
      <t>X25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</si>
  <si>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5 ∙ 10A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∙ 1,6878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≤ 230 V</t>
    </r>
  </si>
  <si>
    <r>
      <rPr>
        <b/>
        <sz val="14"/>
        <rFont val="Arial"/>
        <family val="2"/>
      </rPr>
      <t>Spadek napięcia.</t>
    </r>
    <r>
      <rPr>
        <sz val="10"/>
        <rFont val="Arial"/>
        <family val="0"/>
      </rPr>
      <t xml:space="preserve">
Maksymalnie do jednej fazy przyłączono 10 opraw.                                                                                                   Wybrano najdłuższy obwód (obw. nr 100 z szafki oświetleniowej przy ul. Kołobrzeskiej Osiedlej) 
</t>
    </r>
  </si>
  <si>
    <r>
      <t>∆U</t>
    </r>
    <r>
      <rPr>
        <vertAlign val="subscript"/>
        <sz val="10"/>
        <rFont val="Times New Roman"/>
        <family val="1"/>
      </rPr>
      <t>%</t>
    </r>
    <r>
      <rPr>
        <sz val="10"/>
        <rFont val="Times New Roman"/>
        <family val="1"/>
      </rPr>
      <t>=0,61 ∙ 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∙ 10 ∙ 0,36 ∙ 450</t>
    </r>
  </si>
  <si>
    <r>
      <t xml:space="preserve">
</t>
    </r>
    <r>
      <rPr>
        <b/>
        <sz val="14"/>
        <rFont val="Arial"/>
        <family val="2"/>
      </rPr>
      <t>Skuteczność ochrony przeciwporażeniowej.</t>
    </r>
    <r>
      <rPr>
        <sz val="10"/>
        <rFont val="Arial"/>
        <family val="2"/>
      </rPr>
      <t xml:space="preserve">
Zwarcie w ostatnim projektowanym słupie oświetleniowym
Zabezpieczenie obwodu w szafce oświetleniowej S191B 10 A                                                                          Wybrano najdłuższy obwód (obw. nr 100 z szafki oświetl. przy ul. Kołob. Osiedle) 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</si>
</sst>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\%"/>
    <numFmt numFmtId="170" formatCode="###%"/>
  </numFmts>
  <fonts count="45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.5"/>
      <name val="Times New Roman"/>
      <family val="1"/>
    </font>
    <font>
      <vertAlign val="subscript"/>
      <sz val="8.5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5.8515625" style="0" customWidth="1"/>
    <col min="4" max="4" width="7.00390625" style="3" customWidth="1"/>
    <col min="5" max="5" width="2.421875" style="0" customWidth="1"/>
    <col min="7" max="7" width="8.00390625" style="3" customWidth="1"/>
    <col min="8" max="8" width="2.57421875" style="0" customWidth="1"/>
  </cols>
  <sheetData>
    <row r="1" spans="1:11" ht="62.25" customHeight="1">
      <c r="A1" s="20" t="s">
        <v>25</v>
      </c>
      <c r="B1" s="20"/>
      <c r="C1" s="20"/>
      <c r="D1" s="20"/>
      <c r="E1" s="20"/>
      <c r="F1" s="20"/>
      <c r="G1" s="20"/>
      <c r="H1" s="20"/>
      <c r="I1" s="1"/>
      <c r="J1" s="1"/>
      <c r="K1" s="1"/>
    </row>
    <row r="2" spans="1:8" ht="14.25">
      <c r="A2" s="4" t="s">
        <v>0</v>
      </c>
      <c r="B2" s="4"/>
      <c r="C2" s="5" t="s">
        <v>7</v>
      </c>
      <c r="D2" s="6">
        <v>0.118</v>
      </c>
      <c r="E2" s="5" t="s">
        <v>1</v>
      </c>
      <c r="F2" s="5" t="s">
        <v>8</v>
      </c>
      <c r="G2" s="7">
        <v>0.262</v>
      </c>
      <c r="H2" s="5" t="s">
        <v>1</v>
      </c>
    </row>
    <row r="3" spans="1:8" ht="18.75">
      <c r="A3" s="2" t="s">
        <v>16</v>
      </c>
      <c r="B3" s="4">
        <v>36</v>
      </c>
      <c r="C3" s="5" t="s">
        <v>18</v>
      </c>
      <c r="D3" s="6">
        <f>0.61*B3/1000</f>
        <v>0.02196</v>
      </c>
      <c r="E3" s="5" t="s">
        <v>1</v>
      </c>
      <c r="F3" s="5" t="s">
        <v>19</v>
      </c>
      <c r="G3" s="6">
        <f>0.075*B3/1000</f>
        <v>0.0026999999999999997</v>
      </c>
      <c r="H3" s="5" t="s">
        <v>1</v>
      </c>
    </row>
    <row r="4" spans="1:8" ht="19.5" thickBot="1">
      <c r="A4" s="2" t="s">
        <v>17</v>
      </c>
      <c r="B4" s="4">
        <v>280</v>
      </c>
      <c r="C4" s="8" t="s">
        <v>20</v>
      </c>
      <c r="D4" s="9">
        <f>0.61*B4/1000</f>
        <v>0.17079999999999998</v>
      </c>
      <c r="E4" s="8" t="s">
        <v>1</v>
      </c>
      <c r="F4" s="8" t="s">
        <v>21</v>
      </c>
      <c r="G4" s="9">
        <f>0.073*B4/1000</f>
        <v>0.020439999999999996</v>
      </c>
      <c r="H4" s="8" t="s">
        <v>1</v>
      </c>
    </row>
    <row r="5" spans="1:8" ht="14.25">
      <c r="A5" s="4" t="s">
        <v>2</v>
      </c>
      <c r="B5" s="4"/>
      <c r="C5" s="10" t="s">
        <v>9</v>
      </c>
      <c r="D5" s="11">
        <f>SUM(D2:D4)</f>
        <v>0.31076</v>
      </c>
      <c r="E5" s="10" t="s">
        <v>1</v>
      </c>
      <c r="F5" s="10" t="s">
        <v>10</v>
      </c>
      <c r="G5" s="11">
        <f>SUM(G2:G4)</f>
        <v>0.28514</v>
      </c>
      <c r="H5" s="10" t="s">
        <v>1</v>
      </c>
    </row>
    <row r="6" spans="1:8" ht="12.75">
      <c r="A6" s="4"/>
      <c r="B6" s="4"/>
      <c r="C6" s="10"/>
      <c r="D6" s="12"/>
      <c r="E6" s="4"/>
      <c r="F6" s="4"/>
      <c r="G6" s="12"/>
      <c r="H6" s="4"/>
    </row>
    <row r="7" spans="1:8" ht="14.25">
      <c r="A7" s="4" t="s">
        <v>3</v>
      </c>
      <c r="B7" s="4"/>
      <c r="C7" s="10" t="s">
        <v>11</v>
      </c>
      <c r="D7" s="12">
        <f>SQRT((D5*D5+G5*G5))</f>
        <v>0.42175419049489005</v>
      </c>
      <c r="E7" s="10" t="s">
        <v>1</v>
      </c>
      <c r="F7" s="4"/>
      <c r="G7" s="12"/>
      <c r="H7" s="4"/>
    </row>
    <row r="8" spans="1:8" ht="12.75">
      <c r="A8" s="4"/>
      <c r="B8" s="4"/>
      <c r="C8" s="4"/>
      <c r="D8" s="12"/>
      <c r="E8" s="4"/>
      <c r="F8" s="4"/>
      <c r="G8" s="12"/>
      <c r="H8" s="4"/>
    </row>
    <row r="9" spans="1:8" ht="14.25">
      <c r="A9" s="4" t="s">
        <v>4</v>
      </c>
      <c r="B9" s="4"/>
      <c r="C9" s="22" t="s">
        <v>12</v>
      </c>
      <c r="D9" s="22"/>
      <c r="E9" s="22"/>
      <c r="F9" s="22"/>
      <c r="G9" s="12"/>
      <c r="H9" s="4"/>
    </row>
    <row r="10" spans="1:8" ht="14.25">
      <c r="A10" s="4"/>
      <c r="B10" s="4"/>
      <c r="C10" s="22" t="s">
        <v>22</v>
      </c>
      <c r="D10" s="22"/>
      <c r="E10" s="22"/>
      <c r="F10" s="22"/>
      <c r="G10" s="12"/>
      <c r="H10" s="4"/>
    </row>
    <row r="11" spans="1:8" ht="13.5" thickBot="1">
      <c r="A11" s="4"/>
      <c r="B11" s="4"/>
      <c r="C11" s="13"/>
      <c r="D11" s="14">
        <f>5*10*D7</f>
        <v>21.087709524744504</v>
      </c>
      <c r="E11" s="14" t="s">
        <v>6</v>
      </c>
      <c r="F11" s="14" t="s">
        <v>5</v>
      </c>
      <c r="G11" s="12"/>
      <c r="H11" s="4"/>
    </row>
    <row r="12" spans="3:6" ht="13.5" thickTop="1">
      <c r="C12" s="19"/>
      <c r="D12" s="19"/>
      <c r="E12" s="19"/>
      <c r="F12" s="19"/>
    </row>
    <row r="13" spans="1:8" ht="77.25" customHeight="1">
      <c r="A13" s="20" t="s">
        <v>23</v>
      </c>
      <c r="B13" s="21"/>
      <c r="C13" s="21"/>
      <c r="D13" s="21"/>
      <c r="E13" s="21"/>
      <c r="F13" s="21"/>
      <c r="G13" s="21"/>
      <c r="H13" s="21"/>
    </row>
    <row r="15" spans="1:4" ht="16.5">
      <c r="A15" s="15"/>
      <c r="B15" s="18" t="s">
        <v>14</v>
      </c>
      <c r="C15" s="18"/>
      <c r="D15" s="18"/>
    </row>
    <row r="16" spans="1:4" ht="16.5">
      <c r="A16" s="15"/>
      <c r="B16" s="18" t="s">
        <v>24</v>
      </c>
      <c r="C16" s="18"/>
      <c r="D16" s="18"/>
    </row>
    <row r="17" spans="1:5" ht="13.5">
      <c r="A17" s="15"/>
      <c r="B17" s="15"/>
      <c r="C17" s="15" t="s">
        <v>13</v>
      </c>
      <c r="D17" s="16">
        <f>0.61*10*0.36*280/1000</f>
        <v>0.6148799999999999</v>
      </c>
      <c r="E17" t="s">
        <v>15</v>
      </c>
    </row>
    <row r="18" ht="12.75">
      <c r="B18" s="4"/>
    </row>
    <row r="35" ht="12.75">
      <c r="F35" s="17"/>
    </row>
  </sheetData>
  <sheetProtection/>
  <mergeCells count="7">
    <mergeCell ref="B16:D16"/>
    <mergeCell ref="C12:F12"/>
    <mergeCell ref="A1:H1"/>
    <mergeCell ref="A13:H13"/>
    <mergeCell ref="B15:D15"/>
    <mergeCell ref="C9:F9"/>
    <mergeCell ref="C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2013-09-22T15:48:42Z</cp:lastPrinted>
  <dcterms:created xsi:type="dcterms:W3CDTF">2006-07-02T18:10:10Z</dcterms:created>
  <dcterms:modified xsi:type="dcterms:W3CDTF">2013-09-22T20:07:15Z</dcterms:modified>
  <cp:category/>
  <cp:version/>
  <cp:contentType/>
  <cp:contentStatus/>
</cp:coreProperties>
</file>